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47.225.2\административная сеть\бухгалтерия\Ю\"/>
    </mc:Choice>
  </mc:AlternateContent>
  <bookViews>
    <workbookView xWindow="0" yWindow="0" windowWidth="28800" windowHeight="12135" firstSheet="1" activeTab="1"/>
  </bookViews>
  <sheets>
    <sheet name="7-11 лет" sheetId="1" state="hidden" r:id="rId1"/>
    <sheet name="125,00" sheetId="2" r:id="rId2"/>
    <sheet name="лист" sheetId="5" r:id="rId3"/>
    <sheet name="лист1" sheetId="3" r:id="rId4"/>
    <sheet name="186,00" sheetId="4" state="hidden" r:id="rId5"/>
  </sheets>
  <definedNames>
    <definedName name="_xlnm.Print_Area" localSheetId="1">'125,00'!$A$1:$I$186</definedName>
    <definedName name="_xlnm.Print_Area" localSheetId="4">'186,00'!$A$1:$J$219</definedName>
    <definedName name="_xlnm.Print_Area" localSheetId="0">'7-11 лет'!$A$1:$I$206</definedName>
    <definedName name="_xlnm.Print_Area" localSheetId="2">лист!$A$1:$J$254</definedName>
    <definedName name="_xlnm.Print_Area" localSheetId="3">лист1!$A$1:$J$281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2" l="1"/>
  <c r="E98" i="2"/>
  <c r="F98" i="2"/>
  <c r="G98" i="2"/>
  <c r="D90" i="2"/>
  <c r="D99" i="2" s="1"/>
  <c r="E90" i="2"/>
  <c r="E99" i="2" s="1"/>
  <c r="F90" i="2"/>
  <c r="F99" i="2" s="1"/>
  <c r="G90" i="2"/>
  <c r="G99" i="2" s="1"/>
  <c r="C90" i="2"/>
  <c r="D31" i="2" l="1"/>
  <c r="E31" i="2"/>
  <c r="F31" i="2"/>
  <c r="G31" i="2"/>
  <c r="C31" i="2"/>
  <c r="E156" i="2" l="1"/>
  <c r="F156" i="2"/>
  <c r="G156" i="2"/>
  <c r="D156" i="2"/>
  <c r="D150" i="2"/>
  <c r="E150" i="2"/>
  <c r="E157" i="2" s="1"/>
  <c r="F150" i="2"/>
  <c r="F157" i="2" s="1"/>
  <c r="G150" i="2"/>
  <c r="G157" i="2" s="1"/>
  <c r="D142" i="2"/>
  <c r="E142" i="2"/>
  <c r="F142" i="2"/>
  <c r="G142" i="2"/>
  <c r="C120" i="2"/>
  <c r="D112" i="2"/>
  <c r="E112" i="2"/>
  <c r="F112" i="2"/>
  <c r="G112" i="2"/>
  <c r="C112" i="2"/>
  <c r="D105" i="2"/>
  <c r="D113" i="2" s="1"/>
  <c r="E105" i="2"/>
  <c r="E113" i="2" s="1"/>
  <c r="F105" i="2"/>
  <c r="F113" i="2" s="1"/>
  <c r="G105" i="2"/>
  <c r="C105" i="2"/>
  <c r="C98" i="2"/>
  <c r="C99" i="2" s="1"/>
  <c r="C156" i="2"/>
  <c r="C150" i="2"/>
  <c r="C142" i="2"/>
  <c r="C127" i="2"/>
  <c r="C135" i="2"/>
  <c r="C83" i="2"/>
  <c r="D75" i="2"/>
  <c r="E75" i="2"/>
  <c r="F75" i="2"/>
  <c r="G75" i="2"/>
  <c r="C75" i="2"/>
  <c r="D68" i="2"/>
  <c r="E68" i="2"/>
  <c r="F68" i="2"/>
  <c r="G68" i="2"/>
  <c r="C68" i="2"/>
  <c r="D53" i="2"/>
  <c r="E53" i="2"/>
  <c r="F53" i="2"/>
  <c r="G53" i="2"/>
  <c r="D60" i="2"/>
  <c r="D69" i="2" s="1"/>
  <c r="E60" i="2"/>
  <c r="E69" i="2" s="1"/>
  <c r="F60" i="2"/>
  <c r="F69" i="2" s="1"/>
  <c r="G60" i="2"/>
  <c r="G69" i="2" s="1"/>
  <c r="C60" i="2"/>
  <c r="C53" i="2"/>
  <c r="D46" i="2"/>
  <c r="E46" i="2"/>
  <c r="E54" i="2" s="1"/>
  <c r="F46" i="2"/>
  <c r="F54" i="2" s="1"/>
  <c r="G46" i="2"/>
  <c r="G54" i="2" s="1"/>
  <c r="C46" i="2"/>
  <c r="D38" i="2"/>
  <c r="D39" i="2" s="1"/>
  <c r="E38" i="2"/>
  <c r="E39" i="2" s="1"/>
  <c r="F38" i="2"/>
  <c r="F39" i="2" s="1"/>
  <c r="G38" i="2"/>
  <c r="C38" i="2"/>
  <c r="D24" i="2"/>
  <c r="E24" i="2"/>
  <c r="F24" i="2"/>
  <c r="G24" i="2"/>
  <c r="C24" i="2"/>
  <c r="D17" i="2"/>
  <c r="D25" i="2" s="1"/>
  <c r="E17" i="2"/>
  <c r="E25" i="2" s="1"/>
  <c r="F17" i="2"/>
  <c r="F25" i="2" s="1"/>
  <c r="G17" i="2"/>
  <c r="G25" i="2" s="1"/>
  <c r="C17" i="2"/>
  <c r="D54" i="2" l="1"/>
  <c r="E120" i="4" l="1"/>
  <c r="F120" i="4"/>
  <c r="G120" i="4"/>
  <c r="D120" i="4"/>
  <c r="G190" i="4" l="1"/>
  <c r="F190" i="4"/>
  <c r="E190" i="4"/>
  <c r="D190" i="4"/>
  <c r="G182" i="4"/>
  <c r="F182" i="4"/>
  <c r="E182" i="4"/>
  <c r="D182" i="4"/>
  <c r="G173" i="4"/>
  <c r="F173" i="4"/>
  <c r="E173" i="4"/>
  <c r="D173" i="4"/>
  <c r="G164" i="4"/>
  <c r="F164" i="4"/>
  <c r="E164" i="4"/>
  <c r="D164" i="4"/>
  <c r="D174" i="4" s="1"/>
  <c r="G155" i="4"/>
  <c r="F155" i="4"/>
  <c r="E155" i="4"/>
  <c r="D155" i="4"/>
  <c r="G146" i="4"/>
  <c r="F146" i="4"/>
  <c r="E146" i="4"/>
  <c r="D146" i="4"/>
  <c r="G137" i="4"/>
  <c r="F137" i="4"/>
  <c r="E137" i="4"/>
  <c r="D137" i="4"/>
  <c r="G128" i="4"/>
  <c r="F128" i="4"/>
  <c r="E128" i="4"/>
  <c r="D128" i="4"/>
  <c r="G110" i="4"/>
  <c r="G121" i="4" s="1"/>
  <c r="F110" i="4"/>
  <c r="F121" i="4" s="1"/>
  <c r="E110" i="4"/>
  <c r="D110" i="4"/>
  <c r="D121" i="4" s="1"/>
  <c r="G102" i="4"/>
  <c r="F102" i="4"/>
  <c r="E102" i="4"/>
  <c r="D102" i="4"/>
  <c r="G92" i="4"/>
  <c r="F92" i="4"/>
  <c r="E92" i="4"/>
  <c r="D92" i="4"/>
  <c r="D103" i="4" s="1"/>
  <c r="G83" i="4"/>
  <c r="G84" i="4" s="1"/>
  <c r="F83" i="4"/>
  <c r="E83" i="4"/>
  <c r="D83" i="4"/>
  <c r="G73" i="4"/>
  <c r="F73" i="4"/>
  <c r="E73" i="4"/>
  <c r="D73" i="4"/>
  <c r="D84" i="4" s="1"/>
  <c r="G64" i="4"/>
  <c r="F64" i="4"/>
  <c r="E64" i="4"/>
  <c r="D64" i="4"/>
  <c r="D65" i="4" s="1"/>
  <c r="G55" i="4"/>
  <c r="F55" i="4"/>
  <c r="E55" i="4"/>
  <c r="D55" i="4"/>
  <c r="G46" i="4"/>
  <c r="G47" i="4" s="1"/>
  <c r="F46" i="4"/>
  <c r="E46" i="4"/>
  <c r="D46" i="4"/>
  <c r="G37" i="4"/>
  <c r="F37" i="4"/>
  <c r="E37" i="4"/>
  <c r="D37" i="4"/>
  <c r="D29" i="4"/>
  <c r="G28" i="4"/>
  <c r="G29" i="4" s="1"/>
  <c r="F28" i="4"/>
  <c r="E28" i="4"/>
  <c r="D28" i="4"/>
  <c r="G21" i="4"/>
  <c r="F21" i="4"/>
  <c r="F29" i="4" s="1"/>
  <c r="E21" i="4"/>
  <c r="E29" i="4" s="1"/>
  <c r="D21" i="4"/>
  <c r="D47" i="4" l="1"/>
  <c r="G156" i="4"/>
  <c r="E174" i="4"/>
  <c r="D138" i="4"/>
  <c r="D191" i="4"/>
  <c r="D192" i="4" s="1"/>
  <c r="D193" i="4" s="1"/>
  <c r="F103" i="4"/>
  <c r="E138" i="4"/>
  <c r="G65" i="4"/>
  <c r="D156" i="4"/>
  <c r="E84" i="4"/>
  <c r="F138" i="4"/>
  <c r="F174" i="4"/>
  <c r="E47" i="4"/>
  <c r="F84" i="4"/>
  <c r="G138" i="4"/>
  <c r="G174" i="4"/>
  <c r="E191" i="4"/>
  <c r="F47" i="4"/>
  <c r="E156" i="4"/>
  <c r="F191" i="4"/>
  <c r="E103" i="4"/>
  <c r="G103" i="4"/>
  <c r="F156" i="4"/>
  <c r="G191" i="4"/>
  <c r="E121" i="4"/>
  <c r="F65" i="4"/>
  <c r="E65" i="4"/>
  <c r="G192" i="4"/>
  <c r="G193" i="4" s="1"/>
  <c r="F192" i="4" l="1"/>
  <c r="F193" i="4" s="1"/>
  <c r="E192" i="4"/>
  <c r="E193" i="4" s="1"/>
  <c r="E177" i="1" l="1"/>
  <c r="F177" i="1"/>
  <c r="F178" i="1" s="1"/>
  <c r="F179" i="1" s="1"/>
  <c r="F180" i="1" s="1"/>
  <c r="G177" i="1"/>
  <c r="G178" i="1" s="1"/>
  <c r="G179" i="1" s="1"/>
  <c r="G180" i="1" s="1"/>
  <c r="E178" i="1"/>
  <c r="E179" i="1" s="1"/>
  <c r="E180" i="1" s="1"/>
  <c r="D180" i="1"/>
  <c r="D179" i="1"/>
  <c r="G135" i="2" l="1"/>
  <c r="G143" i="2" s="1"/>
  <c r="F135" i="2"/>
  <c r="E135" i="2"/>
  <c r="E143" i="2" s="1"/>
  <c r="D135" i="2"/>
  <c r="G127" i="2"/>
  <c r="F127" i="2"/>
  <c r="E127" i="2"/>
  <c r="D127" i="2"/>
  <c r="G120" i="2"/>
  <c r="G128" i="2" s="1"/>
  <c r="F120" i="2"/>
  <c r="F128" i="2" s="1"/>
  <c r="E120" i="2"/>
  <c r="E128" i="2" s="1"/>
  <c r="D120" i="2"/>
  <c r="G83" i="2"/>
  <c r="G84" i="2" s="1"/>
  <c r="F83" i="2"/>
  <c r="F84" i="2" s="1"/>
  <c r="E83" i="2"/>
  <c r="E84" i="2" s="1"/>
  <c r="D83" i="2"/>
  <c r="D84" i="2" s="1"/>
  <c r="D143" i="2" l="1"/>
  <c r="D157" i="2"/>
  <c r="D128" i="2"/>
  <c r="F158" i="2" l="1"/>
  <c r="F159" i="2" s="1"/>
  <c r="E158" i="2"/>
  <c r="E159" i="2" s="1"/>
  <c r="D158" i="2"/>
  <c r="D159" i="2" s="1"/>
  <c r="G158" i="2"/>
  <c r="G159" i="2" s="1"/>
  <c r="D177" i="1"/>
  <c r="D170" i="1"/>
  <c r="E170" i="1"/>
  <c r="F170" i="1"/>
  <c r="G170" i="1"/>
  <c r="D161" i="1"/>
  <c r="E161" i="1"/>
  <c r="F161" i="1"/>
  <c r="G161" i="1"/>
  <c r="D153" i="1"/>
  <c r="E153" i="1"/>
  <c r="F153" i="1"/>
  <c r="G153" i="1"/>
  <c r="D145" i="1"/>
  <c r="E145" i="1"/>
  <c r="F145" i="1"/>
  <c r="G145" i="1"/>
  <c r="D137" i="1"/>
  <c r="E137" i="1"/>
  <c r="F137" i="1"/>
  <c r="G137" i="1"/>
  <c r="D129" i="1"/>
  <c r="E129" i="1"/>
  <c r="F129" i="1"/>
  <c r="G129" i="1"/>
  <c r="D121" i="1"/>
  <c r="E121" i="1"/>
  <c r="F121" i="1"/>
  <c r="G121" i="1"/>
  <c r="D113" i="1"/>
  <c r="E113" i="1"/>
  <c r="F113" i="1"/>
  <c r="G113" i="1"/>
  <c r="D104" i="1"/>
  <c r="E104" i="1"/>
  <c r="F104" i="1"/>
  <c r="G104" i="1"/>
  <c r="D96" i="1"/>
  <c r="E96" i="1"/>
  <c r="F96" i="1"/>
  <c r="G96" i="1"/>
  <c r="E87" i="1"/>
  <c r="F87" i="1"/>
  <c r="G87" i="1"/>
  <c r="H87" i="1"/>
  <c r="I87" i="1"/>
  <c r="D87" i="1"/>
  <c r="D97" i="1" l="1"/>
  <c r="E146" i="1"/>
  <c r="E97" i="1"/>
  <c r="D146" i="1"/>
  <c r="G162" i="1"/>
  <c r="F162" i="1"/>
  <c r="E114" i="1"/>
  <c r="E162" i="1"/>
  <c r="F130" i="1"/>
  <c r="D162" i="1"/>
  <c r="D178" i="1"/>
  <c r="G146" i="1"/>
  <c r="F146" i="1"/>
  <c r="G130" i="1"/>
  <c r="E130" i="1"/>
  <c r="D130" i="1"/>
  <c r="G114" i="1"/>
  <c r="F114" i="1"/>
  <c r="D114" i="1"/>
  <c r="G97" i="1"/>
  <c r="F97" i="1"/>
  <c r="D79" i="1"/>
  <c r="E79" i="1"/>
  <c r="F79" i="1"/>
  <c r="G79" i="1"/>
  <c r="E70" i="1"/>
  <c r="F70" i="1"/>
  <c r="G70" i="1"/>
  <c r="D70" i="1"/>
  <c r="E62" i="1"/>
  <c r="F62" i="1"/>
  <c r="G62" i="1"/>
  <c r="D62" i="1"/>
  <c r="E54" i="1"/>
  <c r="F54" i="1"/>
  <c r="G54" i="1"/>
  <c r="D54" i="1"/>
  <c r="G63" i="1" l="1"/>
  <c r="D80" i="1"/>
  <c r="E63" i="1"/>
  <c r="D63" i="1"/>
  <c r="F63" i="1"/>
  <c r="G80" i="1"/>
  <c r="F80" i="1"/>
  <c r="E80" i="1"/>
  <c r="E46" i="1" l="1"/>
  <c r="F46" i="1"/>
  <c r="G46" i="1"/>
  <c r="D46" i="1"/>
  <c r="E38" i="1"/>
  <c r="F38" i="1"/>
  <c r="G38" i="1"/>
  <c r="D38" i="1"/>
  <c r="E30" i="1"/>
  <c r="F30" i="1"/>
  <c r="G30" i="1"/>
  <c r="D30" i="1"/>
  <c r="E22" i="1"/>
  <c r="F22" i="1"/>
  <c r="G22" i="1"/>
  <c r="D22" i="1"/>
  <c r="G47" i="1" l="1"/>
  <c r="D31" i="1"/>
  <c r="G31" i="1"/>
  <c r="F47" i="1"/>
  <c r="E47" i="1"/>
  <c r="F31" i="1"/>
  <c r="D47" i="1"/>
  <c r="E31" i="1"/>
</calcChain>
</file>

<file path=xl/sharedStrings.xml><?xml version="1.0" encoding="utf-8"?>
<sst xmlns="http://schemas.openxmlformats.org/spreadsheetml/2006/main" count="939" uniqueCount="164">
  <si>
    <t>Прием пищи</t>
  </si>
  <si>
    <t>Углеводы</t>
  </si>
  <si>
    <t>Согласовано:</t>
  </si>
  <si>
    <t>Наименование блюда</t>
  </si>
  <si>
    <t>Вес блюда</t>
  </si>
  <si>
    <t xml:space="preserve">Белки </t>
  </si>
  <si>
    <t xml:space="preserve">Жиры </t>
  </si>
  <si>
    <t>Энергетическая ценность</t>
  </si>
  <si>
    <t>Сборник рецептур</t>
  </si>
  <si>
    <t>№ рецептуры</t>
  </si>
  <si>
    <t>Пищевые вещества</t>
  </si>
  <si>
    <t xml:space="preserve">      Утверждаю:</t>
  </si>
  <si>
    <t xml:space="preserve">      Директор ООО «ТД Марс»</t>
  </si>
  <si>
    <t xml:space="preserve">      _______________/Смирнов А.Н./</t>
  </si>
  <si>
    <t>1 День</t>
  </si>
  <si>
    <t>Яйцо вареное</t>
  </si>
  <si>
    <t>Сыр порциями</t>
  </si>
  <si>
    <t>Батон пшеничный обогащенный</t>
  </si>
  <si>
    <t>Какао с молоком</t>
  </si>
  <si>
    <t>Итого за завтрак:</t>
  </si>
  <si>
    <t>Завтрак</t>
  </si>
  <si>
    <t>Макаронные изделия отварные</t>
  </si>
  <si>
    <t>Чай с сахаром</t>
  </si>
  <si>
    <t>Обед</t>
  </si>
  <si>
    <t>Итого за обед:</t>
  </si>
  <si>
    <t>Итого за 1 день:</t>
  </si>
  <si>
    <t>2 День</t>
  </si>
  <si>
    <t>Запеканка рисовая с творогом</t>
  </si>
  <si>
    <t>Варенье (малина, абрикос, клубника)</t>
  </si>
  <si>
    <t>54-25м</t>
  </si>
  <si>
    <t>к/к</t>
  </si>
  <si>
    <t>Чай с сахаром и лимоном</t>
  </si>
  <si>
    <t>Картофель тушеный</t>
  </si>
  <si>
    <t>Итого за 2 день:</t>
  </si>
  <si>
    <t>3 День</t>
  </si>
  <si>
    <t>Кондитерское изделие (печенье сахарное)</t>
  </si>
  <si>
    <t>Кондитерское изделие (вафля)</t>
  </si>
  <si>
    <t>Каша гречневая рассыпчатая</t>
  </si>
  <si>
    <t>Компот из смеси сухофруктов</t>
  </si>
  <si>
    <t>Итого за 3 день:</t>
  </si>
  <si>
    <t>4 День</t>
  </si>
  <si>
    <t>Омлет натуральный</t>
  </si>
  <si>
    <t>Суп картофельный с горохом</t>
  </si>
  <si>
    <t>Суп картофельный с горохом, с курой</t>
  </si>
  <si>
    <t>Запеканка из печени с рисом</t>
  </si>
  <si>
    <t>Компот из свежих яблок</t>
  </si>
  <si>
    <t>Итого за 4 день:</t>
  </si>
  <si>
    <t>5 День</t>
  </si>
  <si>
    <t>Соус сметанный</t>
  </si>
  <si>
    <t>Запеканка из творога с морковью</t>
  </si>
  <si>
    <t>Соус из кураги</t>
  </si>
  <si>
    <t>Соус молочный</t>
  </si>
  <si>
    <t>Пюре картофельное</t>
  </si>
  <si>
    <t>Компот из изюма</t>
  </si>
  <si>
    <t>Итого за 5 день:</t>
  </si>
  <si>
    <t>6 День</t>
  </si>
  <si>
    <t>Итого за 6 день:</t>
  </si>
  <si>
    <t>7 День</t>
  </si>
  <si>
    <t>Соус томатный</t>
  </si>
  <si>
    <t>Итого за 7 день:</t>
  </si>
  <si>
    <t>8 День</t>
  </si>
  <si>
    <t>Каша перловая рассыпчатая</t>
  </si>
  <si>
    <t>Компот из кураги</t>
  </si>
  <si>
    <t>9 День</t>
  </si>
  <si>
    <t>Итого за 8 день:</t>
  </si>
  <si>
    <t>Итого за 9 день:</t>
  </si>
  <si>
    <t>10 День</t>
  </si>
  <si>
    <t xml:space="preserve">Запеканка из творога </t>
  </si>
  <si>
    <t>Молоко сгущенное</t>
  </si>
  <si>
    <t>54-1т</t>
  </si>
  <si>
    <t>Итого за 10 день:</t>
  </si>
  <si>
    <t xml:space="preserve">Рис отварной </t>
  </si>
  <si>
    <t>Суп с макаронными изделиями с картофелем, с курой</t>
  </si>
  <si>
    <t>Салат из квашеной капусты (до 01.03. с луком репчатым, с 01.03. с луком зеленым)</t>
  </si>
  <si>
    <t>Хлеб ржано-пшеничный обогащенный</t>
  </si>
  <si>
    <t>Щи из свежей капусты с картофелем, курой и сметаной</t>
  </si>
  <si>
    <t>Рассольник ленинградский с курой и сметаной</t>
  </si>
  <si>
    <t>Борщ  из свежей капусты с картофелем, курой и сметаной</t>
  </si>
  <si>
    <t xml:space="preserve">Гуляш </t>
  </si>
  <si>
    <t xml:space="preserve">Каша пшенная молочная </t>
  </si>
  <si>
    <t xml:space="preserve">Каша пшеничная молочная </t>
  </si>
  <si>
    <t xml:space="preserve">Каша овсяная молочная </t>
  </si>
  <si>
    <t xml:space="preserve">Каша молочная "Дружба" </t>
  </si>
  <si>
    <t>Морковь с сахаром (с 01.03. заменяется на блюдо икра морковная )</t>
  </si>
  <si>
    <t>Салат витаминный (с 01.03 заменяется на блюдо винегрет овощной)</t>
  </si>
  <si>
    <t xml:space="preserve">                                                                                                                              Источник рецептур:</t>
  </si>
  <si>
    <t>2. Сборник рецептур на продукцию для обучающихся во всех образовательных учреждениях. - Москва, 2011. под ред. М.П. Могильного и В.А. Тутельяна.</t>
  </si>
  <si>
    <t>3. Справочник рецептур блюд для питания учащихся образовательных учреждений города Москвы, выпуск 4, 2003 г.</t>
  </si>
  <si>
    <t>4. Сборник технологических нормативов, рецептур блюд и кулинарных изделий  для школьных образовательных учреждений, школ-интернатов, детских домов. - Пермь 2008 г.</t>
  </si>
  <si>
    <t>5. Сборник рецептур блюд и типовых меню для организации питания обучающихся общеобразовательных организаций. Разработано ФБУН "Новосибирский НИИ гигиены" Роспотреб-</t>
  </si>
  <si>
    <t>надзора, Новосибирск - 2021 г.</t>
  </si>
  <si>
    <t>1. Сборник рецептур блюд и кулинарных изделий для предприятий общественного питания при общеобразовательных школах./ Под ред. Ф.Л.Марчука и В.Т.Лапшиной. - Изд."Хлеб-</t>
  </si>
  <si>
    <t>продинформ" 2004 г.</t>
  </si>
  <si>
    <t>Котлета рыбная любительская (минтай)</t>
  </si>
  <si>
    <t>Фрикадельки из мяса птицы (куры)</t>
  </si>
  <si>
    <t>Биточек рубленый из мяса птицы (куры)</t>
  </si>
  <si>
    <t xml:space="preserve">     </t>
  </si>
  <si>
    <t xml:space="preserve">     "___" ____________2021 г.</t>
  </si>
  <si>
    <t>"___" ____________2021 г.</t>
  </si>
  <si>
    <t>40 (71)</t>
  </si>
  <si>
    <t>11 (78)</t>
  </si>
  <si>
    <t>2003 (2004)</t>
  </si>
  <si>
    <t>Фрукт свежий (груша, яблоко)</t>
  </si>
  <si>
    <t>Фрукт свежий (мандарин)</t>
  </si>
  <si>
    <t>Курица тушеная с морковью</t>
  </si>
  <si>
    <t>Суп крестьянский с крупой рисовой со сметаной</t>
  </si>
  <si>
    <t xml:space="preserve">Жаркое по-домашнему </t>
  </si>
  <si>
    <t>Примечание: допускаются отклонения в случае сбоев поставки в наименованиях по фруктам и напиткам, сезонные замены овощей и фруктов.</t>
  </si>
  <si>
    <t>Щи из свежей капусты с картофелем и сметаной</t>
  </si>
  <si>
    <t>Суп с макаронными изделиями и картофелем</t>
  </si>
  <si>
    <t xml:space="preserve">Рассольник ленинградский со сметаной </t>
  </si>
  <si>
    <t>Борщ  из свежей капусты с картофелем и сметаной</t>
  </si>
  <si>
    <t>Курица тушеная в сметанном соусе</t>
  </si>
  <si>
    <t xml:space="preserve">Огурец соленый (кусочком) </t>
  </si>
  <si>
    <t>Огурец соленый (кусочком)</t>
  </si>
  <si>
    <t>Примечание: допускаются отклонения в случае сбоев поставки в наименованиях по фруктам и йогуртам, сезонные замены овощей и фруктов.</t>
  </si>
  <si>
    <t xml:space="preserve">Салат из свеклы отварной </t>
  </si>
  <si>
    <t xml:space="preserve">Зеленый горошек </t>
  </si>
  <si>
    <t>Суп с макаронными изделиями, с картофелем</t>
  </si>
  <si>
    <t>190\10</t>
  </si>
  <si>
    <t>200\5</t>
  </si>
  <si>
    <t>190\10\5</t>
  </si>
  <si>
    <t>50\50</t>
  </si>
  <si>
    <t>1\110</t>
  </si>
  <si>
    <t>190\5</t>
  </si>
  <si>
    <t>250\5</t>
  </si>
  <si>
    <t>Йогурт фруктовый в стаканчике</t>
  </si>
  <si>
    <t>Салат из свеклы отварной</t>
  </si>
  <si>
    <t>Директор МКОУ "Лодейнопольская СОШ №3"</t>
  </si>
  <si>
    <t xml:space="preserve">_____________/Воронин А.И./ </t>
  </si>
  <si>
    <t xml:space="preserve">                Цикличное двухнедельное меню рационов горячего питания (завтрак, обед) для предоставления питания учащимся в возрасте 7-11 лет в муниципальных бюджетных образовательных учреждениях Лодейнопольского района стоимостью 108 руб.</t>
  </si>
  <si>
    <t>Всего за 10 дней:</t>
  </si>
  <si>
    <t>Среднее значение за 10 дней:</t>
  </si>
  <si>
    <t>Компот из свежих груш</t>
  </si>
  <si>
    <t>Масло сливочное</t>
  </si>
  <si>
    <t>Творожок в индивидуальной упаковке</t>
  </si>
  <si>
    <t>1\100</t>
  </si>
  <si>
    <t>250\20\5</t>
  </si>
  <si>
    <t>1\200</t>
  </si>
  <si>
    <t>Фрукт свежий (апельсин)</t>
  </si>
  <si>
    <t>Рассольник ленинградский со сметаной, с курой</t>
  </si>
  <si>
    <t>Молоко в индивидуальной упаковке</t>
  </si>
  <si>
    <t>Борщ  из свежей капусты со сметаной, с курой</t>
  </si>
  <si>
    <t>Щи из свежей капусты со сметаной, с курой</t>
  </si>
  <si>
    <t>Фрукт свежий (груша)</t>
  </si>
  <si>
    <t>Салат из свежих помидоров и огурцов</t>
  </si>
  <si>
    <t>250\20</t>
  </si>
  <si>
    <t>Суп с макаронными изделиями и картофелем, с курой</t>
  </si>
  <si>
    <t>250\25</t>
  </si>
  <si>
    <t>Сок (нектар) в индивидуальной упаковке</t>
  </si>
  <si>
    <t>Ветчина порциями</t>
  </si>
  <si>
    <t xml:space="preserve">Оладьи </t>
  </si>
  <si>
    <t xml:space="preserve">                    Согласовано:</t>
  </si>
  <si>
    <t xml:space="preserve">                    Директор ГБПОУ ЛО «ВМТ»</t>
  </si>
  <si>
    <t xml:space="preserve">                    _____________/Белицкий А.М./ </t>
  </si>
  <si>
    <t xml:space="preserve">                                 "___" ____________2021 г.</t>
  </si>
  <si>
    <t xml:space="preserve">                Цикличное двухнедельное меню рационов горячего питания (завтрак, обед, ужин) для предоставления питания учащимся, проживающих в общежитии, обучающихся в ГБПОУ ЛО "Волховский многопрофильный техникум" в 2021 г.</t>
  </si>
  <si>
    <t>Огурец соленый</t>
  </si>
  <si>
    <t>Фрикадельки из мяса птицы (курица)</t>
  </si>
  <si>
    <t>Биточек рубленый из мяса птицы (курица)</t>
  </si>
  <si>
    <t>Каша рисовая молочная</t>
  </si>
  <si>
    <t>Цикличное меню по категориям</t>
  </si>
  <si>
    <t>Цикличное меню 2-х разового горячего питания (завтрак, обед) для обучающихся, относящихся к категории в соответствии с ч.1 ст.4.2 72-оз от 17.11.2017.</t>
  </si>
  <si>
    <t xml:space="preserve">Приложение № 2
к Контракту № 13 от 27 марта 2023 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</si>
</sst>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0.00;[Red]0.00"/>
    <numFmt numFmtId="166" formatCode="0.0;[Red]0.0"/>
    <numFmt numFmtId="167" formatCode="0;[Red]0"/>
    <numFmt numFmtId="168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1" fillId="0" borderId="0" applyFont="0" applyFill="0" applyBorder="0" applyAlignment="0" applyProtection="0"/>
  </cellStyleXfs>
  <cellXfs count="122">
    <xf numFmtId="0" fontId="0" fillId="0" borderId="0" xfId="0"/>
    <xf numFmtId="0" fontId="0" fillId="0" borderId="1" xfId="0" applyBorder="1"/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0" fillId="2" borderId="1" xfId="0" applyFill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165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165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 horizontal="center" vertical="center"/>
    </xf>
    <xf numFmtId="0" fontId="2" fillId="0" borderId="0" xfId="0" applyFont="1"/>
    <xf numFmtId="165" fontId="8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3" borderId="1" xfId="0" applyFont="1" applyFill="1" applyBorder="1"/>
    <xf numFmtId="165" fontId="5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wrapText="1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165" fontId="6" fillId="3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2" fontId="10" fillId="0" borderId="1" xfId="1" applyNumberFormat="1" applyFont="1" applyFill="1" applyBorder="1" applyAlignment="1" applyProtection="1">
      <alignment horizontal="left"/>
    </xf>
    <xf numFmtId="0" fontId="10" fillId="0" borderId="1" xfId="1" applyNumberFormat="1" applyFont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  <xf numFmtId="0" fontId="6" fillId="0" borderId="1" xfId="0" applyFont="1" applyBorder="1" applyAlignment="1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6" fontId="10" fillId="3" borderId="1" xfId="1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7" fontId="10" fillId="3" borderId="1" xfId="1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/>
    </xf>
    <xf numFmtId="168" fontId="6" fillId="0" borderId="1" xfId="2" applyNumberFormat="1" applyFont="1" applyBorder="1" applyAlignment="1">
      <alignment horizontal="center" vertical="center"/>
    </xf>
    <xf numFmtId="167" fontId="6" fillId="3" borderId="1" xfId="0" applyNumberFormat="1" applyFont="1" applyFill="1" applyBorder="1" applyAlignment="1">
      <alignment horizontal="center"/>
    </xf>
    <xf numFmtId="166" fontId="10" fillId="0" borderId="1" xfId="1" applyNumberFormat="1" applyFont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167" fontId="8" fillId="0" borderId="1" xfId="0" applyNumberFormat="1" applyFont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8" fontId="6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 vertical="center"/>
    </xf>
    <xf numFmtId="168" fontId="5" fillId="2" borderId="1" xfId="2" applyNumberFormat="1" applyFont="1" applyFill="1" applyBorder="1" applyAlignment="1">
      <alignment horizontal="center"/>
    </xf>
    <xf numFmtId="168" fontId="10" fillId="3" borderId="1" xfId="2" applyNumberFormat="1" applyFont="1" applyFill="1" applyBorder="1" applyAlignment="1">
      <alignment horizontal="center"/>
    </xf>
    <xf numFmtId="168" fontId="10" fillId="3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view="pageBreakPreview" zoomScaleNormal="100" zoomScaleSheetLayoutView="100" workbookViewId="0">
      <selection activeCell="I180" sqref="I180"/>
    </sheetView>
  </sheetViews>
  <sheetFormatPr defaultRowHeight="15" x14ac:dyDescent="0.25"/>
  <cols>
    <col min="1" max="1" width="20.5703125" customWidth="1"/>
    <col min="2" max="2" width="48.140625" customWidth="1"/>
    <col min="3" max="3" width="11" customWidth="1"/>
    <col min="4" max="4" width="10" customWidth="1"/>
    <col min="5" max="5" width="10.42578125" customWidth="1"/>
    <col min="6" max="6" width="12.42578125" customWidth="1"/>
    <col min="7" max="7" width="14.5703125" customWidth="1"/>
    <col min="8" max="8" width="11.28515625" customWidth="1"/>
    <col min="9" max="9" width="12.140625" customWidth="1"/>
  </cols>
  <sheetData>
    <row r="1" spans="1:9" x14ac:dyDescent="0.25">
      <c r="A1" s="25" t="s">
        <v>11</v>
      </c>
      <c r="B1" s="25"/>
      <c r="C1" s="25"/>
      <c r="D1" s="25"/>
      <c r="E1" s="25"/>
      <c r="F1" s="34" t="s">
        <v>2</v>
      </c>
      <c r="G1" s="34"/>
      <c r="H1" s="25"/>
      <c r="I1" s="25"/>
    </row>
    <row r="2" spans="1:9" x14ac:dyDescent="0.25">
      <c r="A2" s="95" t="s">
        <v>12</v>
      </c>
      <c r="B2" s="95"/>
      <c r="C2" s="25"/>
      <c r="D2" s="25"/>
      <c r="E2" s="25"/>
      <c r="F2" s="95" t="s">
        <v>128</v>
      </c>
      <c r="G2" s="95"/>
      <c r="H2" s="95"/>
      <c r="I2" s="95"/>
    </row>
    <row r="3" spans="1:9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25" t="s">
        <v>13</v>
      </c>
      <c r="B4" s="25"/>
      <c r="C4" s="25"/>
      <c r="D4" s="25"/>
      <c r="E4" s="25"/>
      <c r="F4" s="95" t="s">
        <v>129</v>
      </c>
      <c r="G4" s="95"/>
      <c r="H4" s="95"/>
      <c r="I4" s="25"/>
    </row>
    <row r="5" spans="1:9" ht="14.25" customHeight="1" x14ac:dyDescent="0.25">
      <c r="A5" s="95" t="s">
        <v>97</v>
      </c>
      <c r="B5" s="95"/>
      <c r="C5" s="35"/>
      <c r="D5" s="35"/>
      <c r="E5" s="96" t="s">
        <v>98</v>
      </c>
      <c r="F5" s="96"/>
      <c r="G5" s="96"/>
      <c r="H5" s="96"/>
      <c r="I5" s="25"/>
    </row>
    <row r="6" spans="1:9" ht="11.25" customHeight="1" x14ac:dyDescent="0.25">
      <c r="A6" s="35" t="s">
        <v>96</v>
      </c>
      <c r="B6" s="35"/>
      <c r="C6" s="35"/>
      <c r="D6" s="35"/>
      <c r="E6" s="35"/>
      <c r="F6" s="35"/>
      <c r="G6" s="35"/>
      <c r="H6" s="35"/>
      <c r="I6" s="25"/>
    </row>
    <row r="7" spans="1:9" x14ac:dyDescent="0.25">
      <c r="A7" s="106" t="s">
        <v>130</v>
      </c>
      <c r="B7" s="106"/>
      <c r="C7" s="106"/>
      <c r="D7" s="106"/>
      <c r="E7" s="106"/>
      <c r="F7" s="106"/>
      <c r="G7" s="106"/>
      <c r="H7" s="106"/>
      <c r="I7" s="106"/>
    </row>
    <row r="8" spans="1:9" ht="17.25" customHeight="1" x14ac:dyDescent="0.25">
      <c r="A8" s="106"/>
      <c r="B8" s="106"/>
      <c r="C8" s="106"/>
      <c r="D8" s="106"/>
      <c r="E8" s="106"/>
      <c r="F8" s="106"/>
      <c r="G8" s="106"/>
      <c r="H8" s="106"/>
      <c r="I8" s="106"/>
    </row>
    <row r="9" spans="1:9" ht="22.5" hidden="1" customHeight="1" x14ac:dyDescent="0.25">
      <c r="A9" s="106"/>
      <c r="B9" s="106"/>
      <c r="C9" s="106"/>
      <c r="D9" s="106"/>
      <c r="E9" s="106"/>
      <c r="F9" s="106"/>
      <c r="G9" s="106"/>
      <c r="H9" s="106"/>
      <c r="I9" s="106"/>
    </row>
    <row r="10" spans="1:9" ht="4.5" customHeight="1" x14ac:dyDescent="0.25">
      <c r="A10" s="106"/>
      <c r="B10" s="106"/>
      <c r="C10" s="106"/>
      <c r="D10" s="106"/>
      <c r="E10" s="106"/>
      <c r="F10" s="106"/>
      <c r="G10" s="106"/>
      <c r="H10" s="106"/>
      <c r="I10" s="106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ht="18" customHeight="1" x14ac:dyDescent="0.25">
      <c r="A12" s="97" t="s">
        <v>0</v>
      </c>
      <c r="B12" s="97" t="s">
        <v>3</v>
      </c>
      <c r="C12" s="97" t="s">
        <v>4</v>
      </c>
      <c r="D12" s="108" t="s">
        <v>10</v>
      </c>
      <c r="E12" s="109"/>
      <c r="F12" s="110"/>
      <c r="G12" s="102" t="s">
        <v>7</v>
      </c>
      <c r="H12" s="102" t="s">
        <v>8</v>
      </c>
      <c r="I12" s="102" t="s">
        <v>9</v>
      </c>
    </row>
    <row r="13" spans="1:9" ht="23.25" customHeight="1" x14ac:dyDescent="0.25">
      <c r="A13" s="107"/>
      <c r="B13" s="107"/>
      <c r="C13" s="107"/>
      <c r="D13" s="3" t="s">
        <v>5</v>
      </c>
      <c r="E13" s="3" t="s">
        <v>6</v>
      </c>
      <c r="F13" s="3" t="s">
        <v>1</v>
      </c>
      <c r="G13" s="107"/>
      <c r="H13" s="107"/>
      <c r="I13" s="107"/>
    </row>
    <row r="14" spans="1:9" x14ac:dyDescent="0.25">
      <c r="A14" s="5">
        <v>1</v>
      </c>
      <c r="B14" s="5">
        <v>2</v>
      </c>
      <c r="C14" s="5">
        <v>3</v>
      </c>
      <c r="D14" s="3">
        <v>4</v>
      </c>
      <c r="E14" s="3">
        <v>5</v>
      </c>
      <c r="F14" s="3">
        <v>6</v>
      </c>
      <c r="G14" s="5">
        <v>7</v>
      </c>
      <c r="H14" s="5">
        <v>8</v>
      </c>
      <c r="I14" s="5">
        <v>9</v>
      </c>
    </row>
    <row r="15" spans="1:9" x14ac:dyDescent="0.25">
      <c r="A15" s="7" t="s">
        <v>14</v>
      </c>
      <c r="B15" s="8"/>
      <c r="C15" s="8"/>
      <c r="D15" s="9"/>
      <c r="E15" s="9"/>
      <c r="F15" s="9"/>
      <c r="G15" s="9"/>
      <c r="H15" s="10"/>
      <c r="I15" s="9"/>
    </row>
    <row r="16" spans="1:9" x14ac:dyDescent="0.25">
      <c r="A16" s="102" t="s">
        <v>20</v>
      </c>
      <c r="B16" s="8" t="s">
        <v>79</v>
      </c>
      <c r="C16" s="11">
        <v>150</v>
      </c>
      <c r="D16" s="9">
        <v>5.27</v>
      </c>
      <c r="E16" s="9">
        <v>6.48</v>
      </c>
      <c r="F16" s="9">
        <v>24.9</v>
      </c>
      <c r="G16" s="9">
        <v>179</v>
      </c>
      <c r="H16" s="10">
        <v>2004</v>
      </c>
      <c r="I16" s="10">
        <v>311</v>
      </c>
    </row>
    <row r="17" spans="1:9" x14ac:dyDescent="0.25">
      <c r="A17" s="103"/>
      <c r="B17" s="8" t="s">
        <v>15</v>
      </c>
      <c r="C17" s="11">
        <v>40</v>
      </c>
      <c r="D17" s="9">
        <v>5.0999999999999996</v>
      </c>
      <c r="E17" s="9">
        <v>4.5999999999999996</v>
      </c>
      <c r="F17" s="9">
        <v>0.3</v>
      </c>
      <c r="G17" s="9">
        <v>63</v>
      </c>
      <c r="H17" s="10">
        <v>2004</v>
      </c>
      <c r="I17" s="10">
        <v>337</v>
      </c>
    </row>
    <row r="18" spans="1:9" x14ac:dyDescent="0.25">
      <c r="A18" s="103"/>
      <c r="B18" s="8" t="s">
        <v>16</v>
      </c>
      <c r="C18" s="11">
        <v>15</v>
      </c>
      <c r="D18" s="9">
        <v>3.48</v>
      </c>
      <c r="E18" s="9">
        <v>4.43</v>
      </c>
      <c r="F18" s="9">
        <v>0</v>
      </c>
      <c r="G18" s="9">
        <v>54</v>
      </c>
      <c r="H18" s="10">
        <v>2004</v>
      </c>
      <c r="I18" s="10">
        <v>97</v>
      </c>
    </row>
    <row r="19" spans="1:9" x14ac:dyDescent="0.25">
      <c r="A19" s="103"/>
      <c r="B19" s="8" t="s">
        <v>17</v>
      </c>
      <c r="C19" s="11">
        <v>45</v>
      </c>
      <c r="D19" s="9">
        <v>3.37</v>
      </c>
      <c r="E19" s="9">
        <v>1.3</v>
      </c>
      <c r="F19" s="9">
        <v>23.17</v>
      </c>
      <c r="G19" s="9">
        <v>117.9</v>
      </c>
      <c r="H19" s="10" t="s">
        <v>30</v>
      </c>
      <c r="I19" s="9" t="s">
        <v>30</v>
      </c>
    </row>
    <row r="20" spans="1:9" x14ac:dyDescent="0.25">
      <c r="A20" s="103"/>
      <c r="B20" s="8" t="s">
        <v>31</v>
      </c>
      <c r="C20" s="11" t="s">
        <v>120</v>
      </c>
      <c r="D20" s="9">
        <v>0.1</v>
      </c>
      <c r="E20" s="9">
        <v>0</v>
      </c>
      <c r="F20" s="9">
        <v>10</v>
      </c>
      <c r="G20" s="9">
        <v>43</v>
      </c>
      <c r="H20" s="10">
        <v>2004</v>
      </c>
      <c r="I20" s="10">
        <v>686</v>
      </c>
    </row>
    <row r="21" spans="1:9" x14ac:dyDescent="0.25">
      <c r="A21" s="104"/>
      <c r="B21" s="8" t="s">
        <v>35</v>
      </c>
      <c r="C21" s="10">
        <v>50</v>
      </c>
      <c r="D21" s="9">
        <v>1.3</v>
      </c>
      <c r="E21" s="9">
        <v>3.5</v>
      </c>
      <c r="F21" s="9">
        <v>35</v>
      </c>
      <c r="G21" s="9">
        <v>181.38</v>
      </c>
      <c r="H21" s="10" t="s">
        <v>30</v>
      </c>
      <c r="I21" s="9" t="s">
        <v>30</v>
      </c>
    </row>
    <row r="22" spans="1:9" x14ac:dyDescent="0.25">
      <c r="A22" s="12" t="s">
        <v>19</v>
      </c>
      <c r="B22" s="13"/>
      <c r="C22" s="20"/>
      <c r="D22" s="21">
        <f>SUM(D16:D21)</f>
        <v>18.62</v>
      </c>
      <c r="E22" s="21">
        <f t="shared" ref="E22:G22" si="0">SUM(E16:E21)</f>
        <v>20.309999999999999</v>
      </c>
      <c r="F22" s="21">
        <f t="shared" si="0"/>
        <v>93.37</v>
      </c>
      <c r="G22" s="21">
        <f t="shared" si="0"/>
        <v>638.28</v>
      </c>
      <c r="H22" s="15"/>
      <c r="I22" s="14"/>
    </row>
    <row r="23" spans="1:9" ht="26.25" x14ac:dyDescent="0.25">
      <c r="A23" s="97" t="s">
        <v>23</v>
      </c>
      <c r="B23" s="23" t="s">
        <v>84</v>
      </c>
      <c r="C23" s="4">
        <v>60</v>
      </c>
      <c r="D23" s="24">
        <v>0.96</v>
      </c>
      <c r="E23" s="24">
        <v>2.76</v>
      </c>
      <c r="F23" s="24">
        <v>6.66</v>
      </c>
      <c r="G23" s="24">
        <v>54</v>
      </c>
      <c r="H23" s="40">
        <v>2004</v>
      </c>
      <c r="I23" s="40" t="s">
        <v>99</v>
      </c>
    </row>
    <row r="24" spans="1:9" x14ac:dyDescent="0.25">
      <c r="A24" s="98"/>
      <c r="B24" s="8" t="s">
        <v>75</v>
      </c>
      <c r="C24" s="11" t="s">
        <v>121</v>
      </c>
      <c r="D24" s="9">
        <v>3.1</v>
      </c>
      <c r="E24" s="9">
        <v>5.5</v>
      </c>
      <c r="F24" s="9">
        <v>12.48</v>
      </c>
      <c r="G24" s="9">
        <v>115</v>
      </c>
      <c r="H24" s="10">
        <v>2004</v>
      </c>
      <c r="I24" s="10">
        <v>124</v>
      </c>
    </row>
    <row r="25" spans="1:9" x14ac:dyDescent="0.25">
      <c r="A25" s="98"/>
      <c r="B25" s="29" t="s">
        <v>104</v>
      </c>
      <c r="C25" s="43" t="s">
        <v>122</v>
      </c>
      <c r="D25" s="39">
        <v>14.1</v>
      </c>
      <c r="E25" s="39">
        <v>5.7</v>
      </c>
      <c r="F25" s="39">
        <v>4.4000000000000004</v>
      </c>
      <c r="G25" s="39">
        <v>126.4</v>
      </c>
      <c r="H25" s="44">
        <v>2021</v>
      </c>
      <c r="I25" s="39" t="s">
        <v>29</v>
      </c>
    </row>
    <row r="26" spans="1:9" x14ac:dyDescent="0.25">
      <c r="A26" s="98"/>
      <c r="B26" s="8" t="s">
        <v>21</v>
      </c>
      <c r="C26" s="11">
        <v>150</v>
      </c>
      <c r="D26" s="9">
        <v>5.36</v>
      </c>
      <c r="E26" s="9">
        <v>4.8099999999999996</v>
      </c>
      <c r="F26" s="9">
        <v>32</v>
      </c>
      <c r="G26" s="9">
        <v>194</v>
      </c>
      <c r="H26" s="10">
        <v>2004</v>
      </c>
      <c r="I26" s="10">
        <v>332</v>
      </c>
    </row>
    <row r="27" spans="1:9" x14ac:dyDescent="0.25">
      <c r="A27" s="98"/>
      <c r="B27" s="8" t="s">
        <v>62</v>
      </c>
      <c r="C27" s="11">
        <v>180</v>
      </c>
      <c r="D27" s="9">
        <v>0.27</v>
      </c>
      <c r="E27" s="9">
        <v>0.1</v>
      </c>
      <c r="F27" s="9">
        <v>18.100000000000001</v>
      </c>
      <c r="G27" s="9">
        <v>72.900000000000006</v>
      </c>
      <c r="H27" s="11">
        <v>2004</v>
      </c>
      <c r="I27" s="11">
        <v>638</v>
      </c>
    </row>
    <row r="28" spans="1:9" x14ac:dyDescent="0.25">
      <c r="A28" s="98"/>
      <c r="B28" s="8" t="s">
        <v>74</v>
      </c>
      <c r="C28" s="11">
        <v>25</v>
      </c>
      <c r="D28" s="9">
        <v>1.65</v>
      </c>
      <c r="E28" s="9">
        <v>0.6</v>
      </c>
      <c r="F28" s="9">
        <v>8.5</v>
      </c>
      <c r="G28" s="9">
        <v>45.3</v>
      </c>
      <c r="H28" s="10" t="s">
        <v>30</v>
      </c>
      <c r="I28" s="9" t="s">
        <v>30</v>
      </c>
    </row>
    <row r="29" spans="1:9" x14ac:dyDescent="0.25">
      <c r="A29" s="99"/>
      <c r="B29" s="8" t="s">
        <v>17</v>
      </c>
      <c r="C29" s="11">
        <v>20</v>
      </c>
      <c r="D29" s="9">
        <v>1.5</v>
      </c>
      <c r="E29" s="9">
        <v>0.57999999999999996</v>
      </c>
      <c r="F29" s="9">
        <v>10.3</v>
      </c>
      <c r="G29" s="9">
        <v>52.4</v>
      </c>
      <c r="H29" s="10" t="s">
        <v>30</v>
      </c>
      <c r="I29" s="9" t="s">
        <v>30</v>
      </c>
    </row>
    <row r="30" spans="1:9" x14ac:dyDescent="0.25">
      <c r="A30" s="12" t="s">
        <v>24</v>
      </c>
      <c r="B30" s="13"/>
      <c r="C30" s="20"/>
      <c r="D30" s="21">
        <f>SUM(D23:D29)</f>
        <v>26.939999999999998</v>
      </c>
      <c r="E30" s="21">
        <f t="shared" ref="E30:G30" si="1">SUM(E23:E29)</f>
        <v>20.05</v>
      </c>
      <c r="F30" s="21">
        <f t="shared" si="1"/>
        <v>92.44</v>
      </c>
      <c r="G30" s="21">
        <f t="shared" si="1"/>
        <v>659.99999999999989</v>
      </c>
      <c r="H30" s="19"/>
      <c r="I30" s="18"/>
    </row>
    <row r="31" spans="1:9" x14ac:dyDescent="0.25">
      <c r="A31" s="12" t="s">
        <v>25</v>
      </c>
      <c r="B31" s="13"/>
      <c r="C31" s="13"/>
      <c r="D31" s="21">
        <f>D22+D30</f>
        <v>45.56</v>
      </c>
      <c r="E31" s="21">
        <f t="shared" ref="E31:G31" si="2">E22+E30</f>
        <v>40.36</v>
      </c>
      <c r="F31" s="21">
        <f t="shared" si="2"/>
        <v>185.81</v>
      </c>
      <c r="G31" s="21">
        <f t="shared" si="2"/>
        <v>1298.2799999999997</v>
      </c>
      <c r="H31" s="19"/>
      <c r="I31" s="18"/>
    </row>
    <row r="32" spans="1:9" x14ac:dyDescent="0.25">
      <c r="A32" s="22" t="s">
        <v>26</v>
      </c>
      <c r="B32" s="8"/>
      <c r="C32" s="8"/>
      <c r="D32" s="9"/>
      <c r="E32" s="16"/>
      <c r="F32" s="16"/>
      <c r="G32" s="16"/>
      <c r="H32" s="17"/>
      <c r="I32" s="16"/>
    </row>
    <row r="33" spans="1:9" x14ac:dyDescent="0.25">
      <c r="A33" s="102" t="s">
        <v>20</v>
      </c>
      <c r="B33" s="8" t="s">
        <v>27</v>
      </c>
      <c r="C33" s="11">
        <v>150</v>
      </c>
      <c r="D33" s="9">
        <v>8.6</v>
      </c>
      <c r="E33" s="9">
        <v>8.4</v>
      </c>
      <c r="F33" s="9">
        <v>37.700000000000003</v>
      </c>
      <c r="G33" s="9">
        <v>261</v>
      </c>
      <c r="H33" s="10">
        <v>2004</v>
      </c>
      <c r="I33" s="10">
        <v>315</v>
      </c>
    </row>
    <row r="34" spans="1:9" x14ac:dyDescent="0.25">
      <c r="A34" s="103"/>
      <c r="B34" s="8" t="s">
        <v>28</v>
      </c>
      <c r="C34" s="11">
        <v>20</v>
      </c>
      <c r="D34" s="9">
        <v>0.12</v>
      </c>
      <c r="E34" s="9">
        <v>0.08</v>
      </c>
      <c r="F34" s="9">
        <v>7</v>
      </c>
      <c r="G34" s="9">
        <v>29.4</v>
      </c>
      <c r="H34" s="10" t="s">
        <v>30</v>
      </c>
      <c r="I34" s="10" t="s">
        <v>30</v>
      </c>
    </row>
    <row r="35" spans="1:9" x14ac:dyDescent="0.25">
      <c r="A35" s="103"/>
      <c r="B35" s="8" t="s">
        <v>17</v>
      </c>
      <c r="C35" s="11">
        <v>20</v>
      </c>
      <c r="D35" s="9">
        <v>1.5</v>
      </c>
      <c r="E35" s="9">
        <v>0.57999999999999996</v>
      </c>
      <c r="F35" s="9">
        <v>10.3</v>
      </c>
      <c r="G35" s="9">
        <v>52.4</v>
      </c>
      <c r="H35" s="10" t="s">
        <v>30</v>
      </c>
      <c r="I35" s="9" t="s">
        <v>30</v>
      </c>
    </row>
    <row r="36" spans="1:9" x14ac:dyDescent="0.25">
      <c r="A36" s="103"/>
      <c r="B36" s="29" t="s">
        <v>18</v>
      </c>
      <c r="C36" s="43">
        <v>180</v>
      </c>
      <c r="D36" s="39">
        <v>2.97</v>
      </c>
      <c r="E36" s="39">
        <v>2.79</v>
      </c>
      <c r="F36" s="39">
        <v>12.2</v>
      </c>
      <c r="G36" s="39">
        <v>84.6</v>
      </c>
      <c r="H36" s="44">
        <v>2004</v>
      </c>
      <c r="I36" s="44">
        <v>693</v>
      </c>
    </row>
    <row r="37" spans="1:9" x14ac:dyDescent="0.25">
      <c r="A37" s="104"/>
      <c r="B37" s="8" t="s">
        <v>102</v>
      </c>
      <c r="C37" s="11">
        <v>150</v>
      </c>
      <c r="D37" s="9">
        <v>0.6</v>
      </c>
      <c r="E37" s="9">
        <v>0.45</v>
      </c>
      <c r="F37" s="9">
        <v>15.25</v>
      </c>
      <c r="G37" s="9">
        <v>70.5</v>
      </c>
      <c r="H37" s="10" t="s">
        <v>30</v>
      </c>
      <c r="I37" s="10" t="s">
        <v>30</v>
      </c>
    </row>
    <row r="38" spans="1:9" x14ac:dyDescent="0.25">
      <c r="A38" s="12" t="s">
        <v>19</v>
      </c>
      <c r="B38" s="13"/>
      <c r="C38" s="20"/>
      <c r="D38" s="21">
        <f>SUM(D33:D37)</f>
        <v>13.79</v>
      </c>
      <c r="E38" s="21">
        <f t="shared" ref="E38:G38" si="3">SUM(E33:E37)</f>
        <v>12.3</v>
      </c>
      <c r="F38" s="21">
        <f t="shared" si="3"/>
        <v>82.45</v>
      </c>
      <c r="G38" s="21">
        <f t="shared" si="3"/>
        <v>497.9</v>
      </c>
      <c r="H38" s="15"/>
      <c r="I38" s="14"/>
    </row>
    <row r="39" spans="1:9" ht="26.25" x14ac:dyDescent="0.25">
      <c r="A39" s="97" t="s">
        <v>23</v>
      </c>
      <c r="B39" s="23" t="s">
        <v>73</v>
      </c>
      <c r="C39" s="4">
        <v>60</v>
      </c>
      <c r="D39" s="24">
        <v>0.96</v>
      </c>
      <c r="E39" s="24">
        <v>3</v>
      </c>
      <c r="F39" s="24">
        <v>4.5599999999999996</v>
      </c>
      <c r="G39" s="24">
        <v>49.8</v>
      </c>
      <c r="H39" s="4">
        <v>2004</v>
      </c>
      <c r="I39" s="4">
        <v>45</v>
      </c>
    </row>
    <row r="40" spans="1:9" x14ac:dyDescent="0.25">
      <c r="A40" s="98"/>
      <c r="B40" s="8" t="s">
        <v>76</v>
      </c>
      <c r="C40" s="11" t="s">
        <v>121</v>
      </c>
      <c r="D40" s="9">
        <v>3.14</v>
      </c>
      <c r="E40" s="9">
        <v>6.3</v>
      </c>
      <c r="F40" s="9">
        <v>20.6</v>
      </c>
      <c r="G40" s="9">
        <v>156</v>
      </c>
      <c r="H40" s="11">
        <v>2004</v>
      </c>
      <c r="I40" s="11">
        <v>132</v>
      </c>
    </row>
    <row r="41" spans="1:9" x14ac:dyDescent="0.25">
      <c r="A41" s="98"/>
      <c r="B41" s="8" t="s">
        <v>93</v>
      </c>
      <c r="C41" s="11">
        <v>80</v>
      </c>
      <c r="D41" s="11">
        <v>12.76</v>
      </c>
      <c r="E41" s="11">
        <v>5.88</v>
      </c>
      <c r="F41" s="11">
        <v>6.96</v>
      </c>
      <c r="G41" s="9">
        <v>126.32</v>
      </c>
      <c r="H41" s="11">
        <v>2004</v>
      </c>
      <c r="I41" s="11">
        <v>390</v>
      </c>
    </row>
    <row r="42" spans="1:9" x14ac:dyDescent="0.25">
      <c r="A42" s="98"/>
      <c r="B42" s="8" t="s">
        <v>32</v>
      </c>
      <c r="C42" s="11">
        <v>150</v>
      </c>
      <c r="D42" s="9">
        <v>5.3</v>
      </c>
      <c r="E42" s="9">
        <v>10.199999999999999</v>
      </c>
      <c r="F42" s="9">
        <v>22.7</v>
      </c>
      <c r="G42" s="9">
        <v>209.6</v>
      </c>
      <c r="H42" s="11">
        <v>2004</v>
      </c>
      <c r="I42" s="11">
        <v>216</v>
      </c>
    </row>
    <row r="43" spans="1:9" x14ac:dyDescent="0.25">
      <c r="A43" s="98"/>
      <c r="B43" s="8" t="s">
        <v>53</v>
      </c>
      <c r="C43" s="11">
        <v>180</v>
      </c>
      <c r="D43" s="9">
        <v>0.27</v>
      </c>
      <c r="E43" s="9">
        <v>0.1</v>
      </c>
      <c r="F43" s="9">
        <v>18.100000000000001</v>
      </c>
      <c r="G43" s="9">
        <v>72.900000000000006</v>
      </c>
      <c r="H43" s="11">
        <v>2004</v>
      </c>
      <c r="I43" s="11">
        <v>638</v>
      </c>
    </row>
    <row r="44" spans="1:9" x14ac:dyDescent="0.25">
      <c r="A44" s="98"/>
      <c r="B44" s="8" t="s">
        <v>74</v>
      </c>
      <c r="C44" s="11">
        <v>25</v>
      </c>
      <c r="D44" s="9">
        <v>1.65</v>
      </c>
      <c r="E44" s="9">
        <v>0.6</v>
      </c>
      <c r="F44" s="9">
        <v>8.5</v>
      </c>
      <c r="G44" s="9">
        <v>45.3</v>
      </c>
      <c r="H44" s="10" t="s">
        <v>30</v>
      </c>
      <c r="I44" s="9" t="s">
        <v>30</v>
      </c>
    </row>
    <row r="45" spans="1:9" x14ac:dyDescent="0.25">
      <c r="A45" s="99"/>
      <c r="B45" s="8" t="s">
        <v>17</v>
      </c>
      <c r="C45" s="11">
        <v>20</v>
      </c>
      <c r="D45" s="9">
        <v>1.5</v>
      </c>
      <c r="E45" s="9">
        <v>0.57999999999999996</v>
      </c>
      <c r="F45" s="9">
        <v>10.3</v>
      </c>
      <c r="G45" s="9">
        <v>52.4</v>
      </c>
      <c r="H45" s="10" t="s">
        <v>30</v>
      </c>
      <c r="I45" s="9" t="s">
        <v>30</v>
      </c>
    </row>
    <row r="46" spans="1:9" x14ac:dyDescent="0.25">
      <c r="A46" s="12" t="s">
        <v>24</v>
      </c>
      <c r="B46" s="13"/>
      <c r="C46" s="20"/>
      <c r="D46" s="21">
        <f>SUM(D39:D45)</f>
        <v>25.58</v>
      </c>
      <c r="E46" s="21">
        <f t="shared" ref="E46:G46" si="4">SUM(E39:E45)</f>
        <v>26.66</v>
      </c>
      <c r="F46" s="21">
        <f t="shared" si="4"/>
        <v>91.719999999999985</v>
      </c>
      <c r="G46" s="21">
        <f t="shared" si="4"/>
        <v>712.31999999999994</v>
      </c>
      <c r="H46" s="19"/>
      <c r="I46" s="18"/>
    </row>
    <row r="47" spans="1:9" x14ac:dyDescent="0.25">
      <c r="A47" s="12" t="s">
        <v>33</v>
      </c>
      <c r="B47" s="13"/>
      <c r="C47" s="13"/>
      <c r="D47" s="21">
        <f>D38+D46</f>
        <v>39.369999999999997</v>
      </c>
      <c r="E47" s="21">
        <f t="shared" ref="E47:G47" si="5">E38+E46</f>
        <v>38.96</v>
      </c>
      <c r="F47" s="21">
        <f t="shared" si="5"/>
        <v>174.17</v>
      </c>
      <c r="G47" s="21">
        <f t="shared" si="5"/>
        <v>1210.2199999999998</v>
      </c>
      <c r="H47" s="19"/>
      <c r="I47" s="18"/>
    </row>
    <row r="48" spans="1:9" x14ac:dyDescent="0.25">
      <c r="A48" s="22" t="s">
        <v>34</v>
      </c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02" t="s">
        <v>20</v>
      </c>
      <c r="B49" s="8" t="s">
        <v>80</v>
      </c>
      <c r="C49" s="11">
        <v>150</v>
      </c>
      <c r="D49" s="11">
        <v>5.27</v>
      </c>
      <c r="E49" s="11">
        <v>5.93</v>
      </c>
      <c r="F49" s="11">
        <v>25.9</v>
      </c>
      <c r="G49" s="9">
        <v>173</v>
      </c>
      <c r="H49" s="11">
        <v>2004</v>
      </c>
      <c r="I49" s="11">
        <v>297</v>
      </c>
    </row>
    <row r="50" spans="1:9" x14ac:dyDescent="0.25">
      <c r="A50" s="103"/>
      <c r="B50" s="8" t="s">
        <v>17</v>
      </c>
      <c r="C50" s="11">
        <v>20</v>
      </c>
      <c r="D50" s="9">
        <v>1.5</v>
      </c>
      <c r="E50" s="9">
        <v>0.57999999999999996</v>
      </c>
      <c r="F50" s="9">
        <v>10.3</v>
      </c>
      <c r="G50" s="9">
        <v>52.4</v>
      </c>
      <c r="H50" s="10" t="s">
        <v>30</v>
      </c>
      <c r="I50" s="9" t="s">
        <v>30</v>
      </c>
    </row>
    <row r="51" spans="1:9" x14ac:dyDescent="0.25">
      <c r="A51" s="103"/>
      <c r="B51" s="8" t="s">
        <v>22</v>
      </c>
      <c r="C51" s="11">
        <v>200</v>
      </c>
      <c r="D51" s="9">
        <v>0.1</v>
      </c>
      <c r="E51" s="9">
        <v>0</v>
      </c>
      <c r="F51" s="9">
        <v>10</v>
      </c>
      <c r="G51" s="9">
        <v>43</v>
      </c>
      <c r="H51" s="10">
        <v>2004</v>
      </c>
      <c r="I51" s="10">
        <v>685</v>
      </c>
    </row>
    <row r="52" spans="1:9" x14ac:dyDescent="0.25">
      <c r="A52" s="103"/>
      <c r="B52" s="8" t="s">
        <v>36</v>
      </c>
      <c r="C52" s="11">
        <v>20</v>
      </c>
      <c r="D52" s="24">
        <v>2</v>
      </c>
      <c r="E52" s="9">
        <v>6</v>
      </c>
      <c r="F52" s="9">
        <v>13</v>
      </c>
      <c r="G52" s="9">
        <v>106</v>
      </c>
      <c r="H52" s="10" t="s">
        <v>30</v>
      </c>
      <c r="I52" s="10" t="s">
        <v>30</v>
      </c>
    </row>
    <row r="53" spans="1:9" x14ac:dyDescent="0.25">
      <c r="A53" s="104"/>
      <c r="B53" s="8" t="s">
        <v>126</v>
      </c>
      <c r="C53" s="11" t="s">
        <v>123</v>
      </c>
      <c r="D53" s="24">
        <v>3.3</v>
      </c>
      <c r="E53" s="24">
        <v>3.5</v>
      </c>
      <c r="F53" s="24">
        <v>4</v>
      </c>
      <c r="G53" s="24">
        <v>65</v>
      </c>
      <c r="H53" s="10" t="s">
        <v>30</v>
      </c>
      <c r="I53" s="10" t="s">
        <v>30</v>
      </c>
    </row>
    <row r="54" spans="1:9" x14ac:dyDescent="0.25">
      <c r="A54" s="12" t="s">
        <v>19</v>
      </c>
      <c r="B54" s="13"/>
      <c r="C54" s="20"/>
      <c r="D54" s="21">
        <f>SUM(D49:D53)</f>
        <v>12.169999999999998</v>
      </c>
      <c r="E54" s="21">
        <f t="shared" ref="E54:G54" si="6">SUM(E49:E53)</f>
        <v>16.009999999999998</v>
      </c>
      <c r="F54" s="21">
        <f t="shared" si="6"/>
        <v>63.2</v>
      </c>
      <c r="G54" s="21">
        <f t="shared" si="6"/>
        <v>439.4</v>
      </c>
      <c r="H54" s="15"/>
      <c r="I54" s="14"/>
    </row>
    <row r="55" spans="1:9" x14ac:dyDescent="0.25">
      <c r="A55" s="97" t="s">
        <v>23</v>
      </c>
      <c r="B55" s="8" t="s">
        <v>116</v>
      </c>
      <c r="C55" s="11">
        <v>60</v>
      </c>
      <c r="D55" s="9">
        <v>0.9</v>
      </c>
      <c r="E55" s="9">
        <v>3.3</v>
      </c>
      <c r="F55" s="9">
        <v>5.04</v>
      </c>
      <c r="G55" s="9">
        <v>53.4</v>
      </c>
      <c r="H55" s="11">
        <v>2003</v>
      </c>
      <c r="I55" s="11">
        <v>64</v>
      </c>
    </row>
    <row r="56" spans="1:9" x14ac:dyDescent="0.25">
      <c r="A56" s="98"/>
      <c r="B56" s="8" t="s">
        <v>77</v>
      </c>
      <c r="C56" s="11" t="s">
        <v>121</v>
      </c>
      <c r="D56" s="9">
        <v>3.5</v>
      </c>
      <c r="E56" s="9">
        <v>7</v>
      </c>
      <c r="F56" s="9">
        <v>12.48</v>
      </c>
      <c r="G56" s="9">
        <v>130.62</v>
      </c>
      <c r="H56" s="11">
        <v>2004</v>
      </c>
      <c r="I56" s="11">
        <v>110</v>
      </c>
    </row>
    <row r="57" spans="1:9" x14ac:dyDescent="0.25">
      <c r="A57" s="98"/>
      <c r="B57" s="8" t="s">
        <v>78</v>
      </c>
      <c r="C57" s="11" t="s">
        <v>122</v>
      </c>
      <c r="D57" s="9">
        <v>14.6</v>
      </c>
      <c r="E57" s="9">
        <v>16.79</v>
      </c>
      <c r="F57" s="9">
        <v>3.89</v>
      </c>
      <c r="G57" s="9">
        <v>221</v>
      </c>
      <c r="H57" s="11">
        <v>2004</v>
      </c>
      <c r="I57" s="11">
        <v>437</v>
      </c>
    </row>
    <row r="58" spans="1:9" x14ac:dyDescent="0.25">
      <c r="A58" s="98"/>
      <c r="B58" s="8" t="s">
        <v>37</v>
      </c>
      <c r="C58" s="11">
        <v>150</v>
      </c>
      <c r="D58" s="9">
        <v>8.4</v>
      </c>
      <c r="E58" s="9">
        <v>5.52</v>
      </c>
      <c r="F58" s="9">
        <v>36.799999999999997</v>
      </c>
      <c r="G58" s="9">
        <v>234</v>
      </c>
      <c r="H58" s="11">
        <v>2004</v>
      </c>
      <c r="I58" s="11">
        <v>297</v>
      </c>
    </row>
    <row r="59" spans="1:9" x14ac:dyDescent="0.25">
      <c r="A59" s="98"/>
      <c r="B59" s="8" t="s">
        <v>38</v>
      </c>
      <c r="C59" s="11">
        <v>180</v>
      </c>
      <c r="D59" s="9">
        <v>0.5</v>
      </c>
      <c r="E59" s="9">
        <v>0.1</v>
      </c>
      <c r="F59" s="9">
        <v>28.1</v>
      </c>
      <c r="G59" s="9">
        <v>109</v>
      </c>
      <c r="H59" s="11">
        <v>2004</v>
      </c>
      <c r="I59" s="11">
        <v>639</v>
      </c>
    </row>
    <row r="60" spans="1:9" x14ac:dyDescent="0.25">
      <c r="A60" s="98"/>
      <c r="B60" s="8" t="s">
        <v>74</v>
      </c>
      <c r="C60" s="11">
        <v>25</v>
      </c>
      <c r="D60" s="9">
        <v>1.65</v>
      </c>
      <c r="E60" s="9">
        <v>0.6</v>
      </c>
      <c r="F60" s="9">
        <v>8.5</v>
      </c>
      <c r="G60" s="9">
        <v>45.3</v>
      </c>
      <c r="H60" s="10" t="s">
        <v>30</v>
      </c>
      <c r="I60" s="9" t="s">
        <v>30</v>
      </c>
    </row>
    <row r="61" spans="1:9" x14ac:dyDescent="0.25">
      <c r="A61" s="99"/>
      <c r="B61" s="8" t="s">
        <v>17</v>
      </c>
      <c r="C61" s="11">
        <v>20</v>
      </c>
      <c r="D61" s="9">
        <v>1.5</v>
      </c>
      <c r="E61" s="9">
        <v>0.57999999999999996</v>
      </c>
      <c r="F61" s="9">
        <v>10.3</v>
      </c>
      <c r="G61" s="9">
        <v>52.4</v>
      </c>
      <c r="H61" s="10" t="s">
        <v>30</v>
      </c>
      <c r="I61" s="9" t="s">
        <v>30</v>
      </c>
    </row>
    <row r="62" spans="1:9" x14ac:dyDescent="0.25">
      <c r="A62" s="12" t="s">
        <v>24</v>
      </c>
      <c r="B62" s="13"/>
      <c r="C62" s="20"/>
      <c r="D62" s="21">
        <f>SUM(D55:D61)</f>
        <v>31.049999999999997</v>
      </c>
      <c r="E62" s="21">
        <f t="shared" ref="E62:G62" si="7">SUM(E55:E61)</f>
        <v>33.89</v>
      </c>
      <c r="F62" s="21">
        <f t="shared" si="7"/>
        <v>105.11</v>
      </c>
      <c r="G62" s="21">
        <f t="shared" si="7"/>
        <v>845.71999999999991</v>
      </c>
      <c r="H62" s="19"/>
      <c r="I62" s="18"/>
    </row>
    <row r="63" spans="1:9" x14ac:dyDescent="0.25">
      <c r="A63" s="12" t="s">
        <v>39</v>
      </c>
      <c r="B63" s="13"/>
      <c r="C63" s="13"/>
      <c r="D63" s="21">
        <f>D54+D62</f>
        <v>43.22</v>
      </c>
      <c r="E63" s="21">
        <f t="shared" ref="E63:G63" si="8">E54+E62</f>
        <v>49.9</v>
      </c>
      <c r="F63" s="21">
        <f t="shared" si="8"/>
        <v>168.31</v>
      </c>
      <c r="G63" s="21">
        <f t="shared" si="8"/>
        <v>1285.1199999999999</v>
      </c>
      <c r="H63" s="19"/>
      <c r="I63" s="18"/>
    </row>
    <row r="64" spans="1:9" x14ac:dyDescent="0.25">
      <c r="A64" s="22" t="s">
        <v>40</v>
      </c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02" t="s">
        <v>20</v>
      </c>
      <c r="B65" s="8" t="s">
        <v>41</v>
      </c>
      <c r="C65" s="11">
        <v>150</v>
      </c>
      <c r="D65" s="9">
        <v>12.92</v>
      </c>
      <c r="E65" s="9">
        <v>20.7</v>
      </c>
      <c r="F65" s="9">
        <v>3.47</v>
      </c>
      <c r="G65" s="9">
        <v>245</v>
      </c>
      <c r="H65" s="11">
        <v>2004</v>
      </c>
      <c r="I65" s="11">
        <v>340</v>
      </c>
    </row>
    <row r="66" spans="1:9" x14ac:dyDescent="0.25">
      <c r="A66" s="103"/>
      <c r="B66" s="8" t="s">
        <v>117</v>
      </c>
      <c r="C66" s="11">
        <v>25</v>
      </c>
      <c r="D66" s="9">
        <v>0.75</v>
      </c>
      <c r="E66" s="9">
        <v>0.05</v>
      </c>
      <c r="F66" s="9">
        <v>1.65</v>
      </c>
      <c r="G66" s="9">
        <v>10</v>
      </c>
      <c r="H66" s="11">
        <v>2003</v>
      </c>
      <c r="I66" s="11">
        <v>20</v>
      </c>
    </row>
    <row r="67" spans="1:9" x14ac:dyDescent="0.25">
      <c r="A67" s="103"/>
      <c r="B67" s="8" t="s">
        <v>17</v>
      </c>
      <c r="C67" s="11">
        <v>20</v>
      </c>
      <c r="D67" s="9">
        <v>1.5</v>
      </c>
      <c r="E67" s="9">
        <v>0.57999999999999996</v>
      </c>
      <c r="F67" s="9">
        <v>10.3</v>
      </c>
      <c r="G67" s="9">
        <v>52.4</v>
      </c>
      <c r="H67" s="10" t="s">
        <v>30</v>
      </c>
      <c r="I67" s="9" t="s">
        <v>30</v>
      </c>
    </row>
    <row r="68" spans="1:9" x14ac:dyDescent="0.25">
      <c r="A68" s="103"/>
      <c r="B68" s="8" t="s">
        <v>31</v>
      </c>
      <c r="C68" s="11" t="s">
        <v>120</v>
      </c>
      <c r="D68" s="9">
        <v>0.1</v>
      </c>
      <c r="E68" s="9">
        <v>0</v>
      </c>
      <c r="F68" s="9">
        <v>10</v>
      </c>
      <c r="G68" s="9">
        <v>43</v>
      </c>
      <c r="H68" s="10">
        <v>2004</v>
      </c>
      <c r="I68" s="10">
        <v>686</v>
      </c>
    </row>
    <row r="69" spans="1:9" x14ac:dyDescent="0.25">
      <c r="A69" s="104"/>
      <c r="B69" s="8" t="s">
        <v>102</v>
      </c>
      <c r="C69" s="11">
        <v>150</v>
      </c>
      <c r="D69" s="9">
        <v>0.6</v>
      </c>
      <c r="E69" s="9">
        <v>0.45</v>
      </c>
      <c r="F69" s="9">
        <v>15.25</v>
      </c>
      <c r="G69" s="9">
        <v>70.5</v>
      </c>
      <c r="H69" s="10" t="s">
        <v>30</v>
      </c>
      <c r="I69" s="10" t="s">
        <v>30</v>
      </c>
    </row>
    <row r="70" spans="1:9" x14ac:dyDescent="0.25">
      <c r="A70" s="12" t="s">
        <v>19</v>
      </c>
      <c r="B70" s="13"/>
      <c r="C70" s="20"/>
      <c r="D70" s="21">
        <f>SUM(D65:D69)</f>
        <v>15.87</v>
      </c>
      <c r="E70" s="21">
        <f t="shared" ref="E70:G70" si="9">SUM(E65:E69)</f>
        <v>21.779999999999998</v>
      </c>
      <c r="F70" s="21">
        <f t="shared" si="9"/>
        <v>40.67</v>
      </c>
      <c r="G70" s="21">
        <f t="shared" si="9"/>
        <v>420.9</v>
      </c>
      <c r="H70" s="15"/>
      <c r="I70" s="14"/>
    </row>
    <row r="71" spans="1:9" ht="26.25" x14ac:dyDescent="0.25">
      <c r="A71" s="105" t="s">
        <v>23</v>
      </c>
      <c r="B71" s="23" t="s">
        <v>83</v>
      </c>
      <c r="C71" s="4">
        <v>60</v>
      </c>
      <c r="D71" s="24">
        <v>0.78</v>
      </c>
      <c r="E71" s="24">
        <v>0.05</v>
      </c>
      <c r="F71" s="24">
        <v>6.3</v>
      </c>
      <c r="G71" s="24">
        <v>27</v>
      </c>
      <c r="H71" s="4" t="s">
        <v>101</v>
      </c>
      <c r="I71" s="4" t="s">
        <v>100</v>
      </c>
    </row>
    <row r="72" spans="1:9" x14ac:dyDescent="0.25">
      <c r="A72" s="105"/>
      <c r="B72" s="8" t="s">
        <v>43</v>
      </c>
      <c r="C72" s="11" t="s">
        <v>124</v>
      </c>
      <c r="D72" s="9">
        <v>4.22</v>
      </c>
      <c r="E72" s="9">
        <v>3.7</v>
      </c>
      <c r="F72" s="9">
        <v>22.8</v>
      </c>
      <c r="G72" s="9">
        <v>145.19999999999999</v>
      </c>
      <c r="H72" s="11">
        <v>2004</v>
      </c>
      <c r="I72" s="11">
        <v>139</v>
      </c>
    </row>
    <row r="73" spans="1:9" x14ac:dyDescent="0.25">
      <c r="A73" s="105"/>
      <c r="B73" s="8" t="s">
        <v>44</v>
      </c>
      <c r="C73" s="11">
        <v>80</v>
      </c>
      <c r="D73" s="9">
        <v>11.73</v>
      </c>
      <c r="E73" s="9">
        <v>14.78</v>
      </c>
      <c r="F73" s="9">
        <v>12.92</v>
      </c>
      <c r="G73" s="9">
        <v>238.52</v>
      </c>
      <c r="H73" s="11">
        <v>2011</v>
      </c>
      <c r="I73" s="11">
        <v>294</v>
      </c>
    </row>
    <row r="74" spans="1:9" x14ac:dyDescent="0.25">
      <c r="A74" s="105"/>
      <c r="B74" s="8" t="s">
        <v>48</v>
      </c>
      <c r="C74" s="11">
        <v>30</v>
      </c>
      <c r="D74" s="9">
        <v>0.42</v>
      </c>
      <c r="E74" s="9">
        <v>1.5</v>
      </c>
      <c r="F74" s="9">
        <v>1.76</v>
      </c>
      <c r="G74" s="9">
        <v>22.2</v>
      </c>
      <c r="H74" s="11">
        <v>2004</v>
      </c>
      <c r="I74" s="11">
        <v>600</v>
      </c>
    </row>
    <row r="75" spans="1:9" x14ac:dyDescent="0.25">
      <c r="A75" s="105"/>
      <c r="B75" s="8" t="s">
        <v>21</v>
      </c>
      <c r="C75" s="11">
        <v>150</v>
      </c>
      <c r="D75" s="9">
        <v>5.36</v>
      </c>
      <c r="E75" s="9">
        <v>4.8099999999999996</v>
      </c>
      <c r="F75" s="9">
        <v>32</v>
      </c>
      <c r="G75" s="9">
        <v>194</v>
      </c>
      <c r="H75" s="10">
        <v>2004</v>
      </c>
      <c r="I75" s="10">
        <v>332</v>
      </c>
    </row>
    <row r="76" spans="1:9" x14ac:dyDescent="0.25">
      <c r="A76" s="105"/>
      <c r="B76" s="8" t="s">
        <v>45</v>
      </c>
      <c r="C76" s="11">
        <v>180</v>
      </c>
      <c r="D76" s="11">
        <v>0.18</v>
      </c>
      <c r="E76" s="9">
        <v>0.09</v>
      </c>
      <c r="F76" s="9">
        <v>15.5</v>
      </c>
      <c r="G76" s="9">
        <v>61.2</v>
      </c>
      <c r="H76" s="11">
        <v>2004</v>
      </c>
      <c r="I76" s="11">
        <v>631</v>
      </c>
    </row>
    <row r="77" spans="1:9" x14ac:dyDescent="0.25">
      <c r="A77" s="105"/>
      <c r="B77" s="8" t="s">
        <v>74</v>
      </c>
      <c r="C77" s="11">
        <v>25</v>
      </c>
      <c r="D77" s="9">
        <v>1.65</v>
      </c>
      <c r="E77" s="9">
        <v>0.6</v>
      </c>
      <c r="F77" s="9">
        <v>8.5</v>
      </c>
      <c r="G77" s="9">
        <v>45.3</v>
      </c>
      <c r="H77" s="10" t="s">
        <v>30</v>
      </c>
      <c r="I77" s="9" t="s">
        <v>30</v>
      </c>
    </row>
    <row r="78" spans="1:9" x14ac:dyDescent="0.25">
      <c r="A78" s="105"/>
      <c r="B78" s="8" t="s">
        <v>17</v>
      </c>
      <c r="C78" s="11">
        <v>20</v>
      </c>
      <c r="D78" s="9">
        <v>1.5</v>
      </c>
      <c r="E78" s="9">
        <v>0.57999999999999996</v>
      </c>
      <c r="F78" s="9">
        <v>10.3</v>
      </c>
      <c r="G78" s="9">
        <v>52.4</v>
      </c>
      <c r="H78" s="10" t="s">
        <v>30</v>
      </c>
      <c r="I78" s="9" t="s">
        <v>30</v>
      </c>
    </row>
    <row r="79" spans="1:9" x14ac:dyDescent="0.25">
      <c r="A79" s="12" t="s">
        <v>24</v>
      </c>
      <c r="B79" s="13"/>
      <c r="C79" s="20"/>
      <c r="D79" s="20">
        <f>SUM(D71:D78)</f>
        <v>25.84</v>
      </c>
      <c r="E79" s="20">
        <f>SUM(E71:E78)</f>
        <v>26.11</v>
      </c>
      <c r="F79" s="20">
        <f>SUM(F71:F78)</f>
        <v>110.08</v>
      </c>
      <c r="G79" s="20">
        <f>SUM(G71:G78)</f>
        <v>785.82</v>
      </c>
      <c r="H79" s="19"/>
      <c r="I79" s="18"/>
    </row>
    <row r="80" spans="1:9" x14ac:dyDescent="0.25">
      <c r="A80" s="12" t="s">
        <v>46</v>
      </c>
      <c r="B80" s="13"/>
      <c r="C80" s="13"/>
      <c r="D80" s="21">
        <f>D70+D79</f>
        <v>41.71</v>
      </c>
      <c r="E80" s="21">
        <f>E70+E79</f>
        <v>47.89</v>
      </c>
      <c r="F80" s="21">
        <f>F70+F79</f>
        <v>150.75</v>
      </c>
      <c r="G80" s="21">
        <f>G70+G79</f>
        <v>1206.72</v>
      </c>
      <c r="H80" s="19"/>
      <c r="I80" s="18"/>
    </row>
    <row r="81" spans="1:9" x14ac:dyDescent="0.25">
      <c r="A81" s="22" t="s">
        <v>47</v>
      </c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02" t="s">
        <v>20</v>
      </c>
      <c r="B82" s="8" t="s">
        <v>49</v>
      </c>
      <c r="C82" s="11">
        <v>150</v>
      </c>
      <c r="D82" s="11">
        <v>22.66</v>
      </c>
      <c r="E82" s="11">
        <v>20.059999999999999</v>
      </c>
      <c r="F82" s="11">
        <v>37.880000000000003</v>
      </c>
      <c r="G82" s="11">
        <v>421.3</v>
      </c>
      <c r="H82" s="11">
        <v>2011</v>
      </c>
      <c r="I82" s="11">
        <v>224</v>
      </c>
    </row>
    <row r="83" spans="1:9" x14ac:dyDescent="0.25">
      <c r="A83" s="103"/>
      <c r="B83" s="8" t="s">
        <v>50</v>
      </c>
      <c r="C83" s="11">
        <v>50</v>
      </c>
      <c r="D83" s="11">
        <v>0.28999999999999998</v>
      </c>
      <c r="E83" s="11">
        <v>0.02</v>
      </c>
      <c r="F83" s="11">
        <v>32.75</v>
      </c>
      <c r="G83" s="11">
        <v>132.25</v>
      </c>
      <c r="H83" s="11">
        <v>2013</v>
      </c>
      <c r="I83" s="11">
        <v>477</v>
      </c>
    </row>
    <row r="84" spans="1:9" x14ac:dyDescent="0.25">
      <c r="A84" s="103"/>
      <c r="B84" s="8" t="s">
        <v>17</v>
      </c>
      <c r="C84" s="11">
        <v>20</v>
      </c>
      <c r="D84" s="9">
        <v>1.5</v>
      </c>
      <c r="E84" s="9">
        <v>0.57999999999999996</v>
      </c>
      <c r="F84" s="9">
        <v>10.3</v>
      </c>
      <c r="G84" s="9">
        <v>52.4</v>
      </c>
      <c r="H84" s="10" t="s">
        <v>30</v>
      </c>
      <c r="I84" s="9" t="s">
        <v>30</v>
      </c>
    </row>
    <row r="85" spans="1:9" x14ac:dyDescent="0.25">
      <c r="A85" s="103"/>
      <c r="B85" s="8" t="s">
        <v>22</v>
      </c>
      <c r="C85" s="11">
        <v>200</v>
      </c>
      <c r="D85" s="9">
        <v>0.1</v>
      </c>
      <c r="E85" s="9">
        <v>0</v>
      </c>
      <c r="F85" s="9">
        <v>10</v>
      </c>
      <c r="G85" s="9">
        <v>43</v>
      </c>
      <c r="H85" s="10">
        <v>2004</v>
      </c>
      <c r="I85" s="10">
        <v>685</v>
      </c>
    </row>
    <row r="86" spans="1:9" x14ac:dyDescent="0.25">
      <c r="A86" s="104"/>
      <c r="B86" s="8" t="s">
        <v>103</v>
      </c>
      <c r="C86" s="11">
        <v>80</v>
      </c>
      <c r="D86" s="9">
        <v>4</v>
      </c>
      <c r="E86" s="9">
        <v>0.35</v>
      </c>
      <c r="F86" s="9">
        <v>10.25</v>
      </c>
      <c r="G86" s="9">
        <v>47.5</v>
      </c>
      <c r="H86" s="10" t="s">
        <v>30</v>
      </c>
      <c r="I86" s="10" t="s">
        <v>30</v>
      </c>
    </row>
    <row r="87" spans="1:9" x14ac:dyDescent="0.25">
      <c r="A87" s="12" t="s">
        <v>19</v>
      </c>
      <c r="B87" s="13"/>
      <c r="C87" s="20"/>
      <c r="D87" s="21">
        <f>SUM(D82:D86)</f>
        <v>28.55</v>
      </c>
      <c r="E87" s="21">
        <f t="shared" ref="E87:I87" si="10">SUM(E82:E86)</f>
        <v>21.009999999999998</v>
      </c>
      <c r="F87" s="21">
        <f t="shared" si="10"/>
        <v>101.17999999999999</v>
      </c>
      <c r="G87" s="21">
        <f t="shared" si="10"/>
        <v>696.44999999999993</v>
      </c>
      <c r="H87" s="27">
        <f t="shared" si="10"/>
        <v>6028</v>
      </c>
      <c r="I87" s="27">
        <f t="shared" si="10"/>
        <v>1386</v>
      </c>
    </row>
    <row r="88" spans="1:9" x14ac:dyDescent="0.25">
      <c r="A88" s="97" t="s">
        <v>23</v>
      </c>
      <c r="B88" s="8" t="s">
        <v>113</v>
      </c>
      <c r="C88" s="11">
        <v>30</v>
      </c>
      <c r="D88" s="9">
        <v>0.24</v>
      </c>
      <c r="E88" s="9">
        <v>0.03</v>
      </c>
      <c r="F88" s="9">
        <v>5.01</v>
      </c>
      <c r="G88" s="9">
        <v>6</v>
      </c>
      <c r="H88" s="11">
        <v>2003</v>
      </c>
      <c r="I88" s="11">
        <v>7</v>
      </c>
    </row>
    <row r="89" spans="1:9" x14ac:dyDescent="0.25">
      <c r="A89" s="98"/>
      <c r="B89" s="8" t="s">
        <v>118</v>
      </c>
      <c r="C89" s="11">
        <v>200</v>
      </c>
      <c r="D89" s="9">
        <v>2.4</v>
      </c>
      <c r="E89" s="9">
        <v>4.2</v>
      </c>
      <c r="F89" s="9">
        <v>13.1</v>
      </c>
      <c r="G89" s="9">
        <v>101.2</v>
      </c>
      <c r="H89" s="11">
        <v>2004</v>
      </c>
      <c r="I89" s="11">
        <v>140</v>
      </c>
    </row>
    <row r="90" spans="1:9" x14ac:dyDescent="0.25">
      <c r="A90" s="98"/>
      <c r="B90" s="8" t="s">
        <v>94</v>
      </c>
      <c r="C90" s="11">
        <v>80</v>
      </c>
      <c r="D90" s="9">
        <v>12.44</v>
      </c>
      <c r="E90" s="9">
        <v>12.12</v>
      </c>
      <c r="F90" s="9">
        <v>9.83</v>
      </c>
      <c r="G90" s="9">
        <v>198.14</v>
      </c>
      <c r="H90" s="11">
        <v>2011</v>
      </c>
      <c r="I90" s="11">
        <v>360</v>
      </c>
    </row>
    <row r="91" spans="1:9" x14ac:dyDescent="0.25">
      <c r="A91" s="98"/>
      <c r="B91" s="8" t="s">
        <v>51</v>
      </c>
      <c r="C91" s="11">
        <v>30</v>
      </c>
      <c r="D91" s="9">
        <v>0.62</v>
      </c>
      <c r="E91" s="9">
        <v>1.57</v>
      </c>
      <c r="F91" s="9">
        <v>2.13</v>
      </c>
      <c r="G91" s="9">
        <v>25.14</v>
      </c>
      <c r="H91" s="11">
        <v>2011</v>
      </c>
      <c r="I91" s="11">
        <v>350</v>
      </c>
    </row>
    <row r="92" spans="1:9" x14ac:dyDescent="0.25">
      <c r="A92" s="98"/>
      <c r="B92" s="8" t="s">
        <v>52</v>
      </c>
      <c r="C92" s="11">
        <v>150</v>
      </c>
      <c r="D92" s="39">
        <v>3.09</v>
      </c>
      <c r="E92" s="39">
        <v>5.4</v>
      </c>
      <c r="F92" s="39">
        <v>20.3</v>
      </c>
      <c r="G92" s="39">
        <v>146.11000000000001</v>
      </c>
      <c r="H92" s="11">
        <v>2004</v>
      </c>
      <c r="I92" s="11">
        <v>520</v>
      </c>
    </row>
    <row r="93" spans="1:9" x14ac:dyDescent="0.25">
      <c r="A93" s="98"/>
      <c r="B93" s="8" t="s">
        <v>53</v>
      </c>
      <c r="C93" s="11">
        <v>180</v>
      </c>
      <c r="D93" s="9">
        <v>0.27</v>
      </c>
      <c r="E93" s="9">
        <v>0.1</v>
      </c>
      <c r="F93" s="9">
        <v>18.100000000000001</v>
      </c>
      <c r="G93" s="9">
        <v>72.900000000000006</v>
      </c>
      <c r="H93" s="11">
        <v>2004</v>
      </c>
      <c r="I93" s="11">
        <v>638</v>
      </c>
    </row>
    <row r="94" spans="1:9" x14ac:dyDescent="0.25">
      <c r="A94" s="98"/>
      <c r="B94" s="8" t="s">
        <v>74</v>
      </c>
      <c r="C94" s="11">
        <v>25</v>
      </c>
      <c r="D94" s="9">
        <v>1.65</v>
      </c>
      <c r="E94" s="9">
        <v>0.6</v>
      </c>
      <c r="F94" s="9">
        <v>8.5</v>
      </c>
      <c r="G94" s="9">
        <v>45.3</v>
      </c>
      <c r="H94" s="10" t="s">
        <v>30</v>
      </c>
      <c r="I94" s="9" t="s">
        <v>30</v>
      </c>
    </row>
    <row r="95" spans="1:9" x14ac:dyDescent="0.25">
      <c r="A95" s="99"/>
      <c r="B95" s="8" t="s">
        <v>17</v>
      </c>
      <c r="C95" s="11">
        <v>20</v>
      </c>
      <c r="D95" s="9">
        <v>1.5</v>
      </c>
      <c r="E95" s="9">
        <v>0.57999999999999996</v>
      </c>
      <c r="F95" s="9">
        <v>10.3</v>
      </c>
      <c r="G95" s="9">
        <v>52.4</v>
      </c>
      <c r="H95" s="10" t="s">
        <v>30</v>
      </c>
      <c r="I95" s="9" t="s">
        <v>30</v>
      </c>
    </row>
    <row r="96" spans="1:9" x14ac:dyDescent="0.25">
      <c r="A96" s="12" t="s">
        <v>24</v>
      </c>
      <c r="B96" s="13"/>
      <c r="C96" s="20"/>
      <c r="D96" s="20">
        <f t="shared" ref="D96:G96" si="11">SUM(D88:D95)</f>
        <v>22.209999999999997</v>
      </c>
      <c r="E96" s="20">
        <f t="shared" si="11"/>
        <v>24.6</v>
      </c>
      <c r="F96" s="20">
        <f t="shared" si="11"/>
        <v>87.27</v>
      </c>
      <c r="G96" s="20">
        <f t="shared" si="11"/>
        <v>647.18999999999994</v>
      </c>
      <c r="H96" s="19"/>
      <c r="I96" s="18"/>
    </row>
    <row r="97" spans="1:9" x14ac:dyDescent="0.25">
      <c r="A97" s="12" t="s">
        <v>54</v>
      </c>
      <c r="B97" s="13"/>
      <c r="C97" s="13"/>
      <c r="D97" s="21">
        <f>D87+D96</f>
        <v>50.76</v>
      </c>
      <c r="E97" s="21">
        <f t="shared" ref="E97:G97" si="12">E87+E96</f>
        <v>45.61</v>
      </c>
      <c r="F97" s="21">
        <f t="shared" si="12"/>
        <v>188.45</v>
      </c>
      <c r="G97" s="21">
        <f t="shared" si="12"/>
        <v>1343.6399999999999</v>
      </c>
      <c r="H97" s="19"/>
      <c r="I97" s="18"/>
    </row>
    <row r="98" spans="1:9" x14ac:dyDescent="0.25">
      <c r="A98" s="22" t="s">
        <v>55</v>
      </c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02" t="s">
        <v>20</v>
      </c>
      <c r="B99" s="28" t="s">
        <v>81</v>
      </c>
      <c r="C99" s="11">
        <v>150</v>
      </c>
      <c r="D99" s="11">
        <v>6.42</v>
      </c>
      <c r="E99" s="11">
        <v>8.56</v>
      </c>
      <c r="F99" s="11">
        <v>23.6</v>
      </c>
      <c r="G99" s="11">
        <v>202.7</v>
      </c>
      <c r="H99" s="11">
        <v>2004</v>
      </c>
      <c r="I99" s="11">
        <v>302</v>
      </c>
    </row>
    <row r="100" spans="1:9" x14ac:dyDescent="0.25">
      <c r="A100" s="103"/>
      <c r="B100" s="8" t="s">
        <v>17</v>
      </c>
      <c r="C100" s="11">
        <v>20</v>
      </c>
      <c r="D100" s="9">
        <v>1.5</v>
      </c>
      <c r="E100" s="9">
        <v>0.57999999999999996</v>
      </c>
      <c r="F100" s="9">
        <v>10.3</v>
      </c>
      <c r="G100" s="9">
        <v>52.4</v>
      </c>
      <c r="H100" s="10" t="s">
        <v>30</v>
      </c>
      <c r="I100" s="9" t="s">
        <v>30</v>
      </c>
    </row>
    <row r="101" spans="1:9" x14ac:dyDescent="0.25">
      <c r="A101" s="103"/>
      <c r="B101" s="8" t="s">
        <v>22</v>
      </c>
      <c r="C101" s="11">
        <v>200</v>
      </c>
      <c r="D101" s="9">
        <v>0.1</v>
      </c>
      <c r="E101" s="9">
        <v>0</v>
      </c>
      <c r="F101" s="9">
        <v>10</v>
      </c>
      <c r="G101" s="9">
        <v>43</v>
      </c>
      <c r="H101" s="10">
        <v>2004</v>
      </c>
      <c r="I101" s="10">
        <v>685</v>
      </c>
    </row>
    <row r="102" spans="1:9" x14ac:dyDescent="0.25">
      <c r="A102" s="103"/>
      <c r="B102" s="8" t="s">
        <v>36</v>
      </c>
      <c r="C102" s="11">
        <v>20</v>
      </c>
      <c r="D102" s="24">
        <v>2</v>
      </c>
      <c r="E102" s="9">
        <v>6</v>
      </c>
      <c r="F102" s="9">
        <v>13</v>
      </c>
      <c r="G102" s="9">
        <v>106</v>
      </c>
      <c r="H102" s="10" t="s">
        <v>30</v>
      </c>
      <c r="I102" s="10" t="s">
        <v>30</v>
      </c>
    </row>
    <row r="103" spans="1:9" x14ac:dyDescent="0.25">
      <c r="A103" s="104"/>
      <c r="B103" s="8" t="s">
        <v>126</v>
      </c>
      <c r="C103" s="11" t="s">
        <v>123</v>
      </c>
      <c r="D103" s="26">
        <v>4.3</v>
      </c>
      <c r="E103" s="26">
        <v>3.5</v>
      </c>
      <c r="F103" s="26">
        <v>4</v>
      </c>
      <c r="G103" s="26">
        <v>65</v>
      </c>
      <c r="H103" s="10" t="s">
        <v>30</v>
      </c>
      <c r="I103" s="10" t="s">
        <v>30</v>
      </c>
    </row>
    <row r="104" spans="1:9" x14ac:dyDescent="0.25">
      <c r="A104" s="12" t="s">
        <v>19</v>
      </c>
      <c r="B104" s="13"/>
      <c r="C104" s="20"/>
      <c r="D104" s="20">
        <f t="shared" ref="D104:G104" si="13">SUM(D99:D103)</f>
        <v>14.32</v>
      </c>
      <c r="E104" s="20">
        <f t="shared" si="13"/>
        <v>18.64</v>
      </c>
      <c r="F104" s="21">
        <f t="shared" si="13"/>
        <v>60.900000000000006</v>
      </c>
      <c r="G104" s="21">
        <f t="shared" si="13"/>
        <v>469.1</v>
      </c>
      <c r="H104" s="27"/>
      <c r="I104" s="27"/>
    </row>
    <row r="105" spans="1:9" ht="26.25" x14ac:dyDescent="0.25">
      <c r="A105" s="97" t="s">
        <v>23</v>
      </c>
      <c r="B105" s="23" t="s">
        <v>84</v>
      </c>
      <c r="C105" s="4">
        <v>60</v>
      </c>
      <c r="D105" s="24">
        <v>0.96</v>
      </c>
      <c r="E105" s="24">
        <v>2.76</v>
      </c>
      <c r="F105" s="24">
        <v>6.66</v>
      </c>
      <c r="G105" s="24">
        <v>54</v>
      </c>
      <c r="H105" s="40">
        <v>2004</v>
      </c>
      <c r="I105" s="40" t="s">
        <v>99</v>
      </c>
    </row>
    <row r="106" spans="1:9" x14ac:dyDescent="0.25">
      <c r="A106" s="98"/>
      <c r="B106" s="8" t="s">
        <v>75</v>
      </c>
      <c r="C106" s="11" t="s">
        <v>121</v>
      </c>
      <c r="D106" s="9">
        <v>3.1</v>
      </c>
      <c r="E106" s="9">
        <v>5.5</v>
      </c>
      <c r="F106" s="9">
        <v>12.48</v>
      </c>
      <c r="G106" s="9">
        <v>115</v>
      </c>
      <c r="H106" s="10">
        <v>2004</v>
      </c>
      <c r="I106" s="10">
        <v>124</v>
      </c>
    </row>
    <row r="107" spans="1:9" x14ac:dyDescent="0.25">
      <c r="A107" s="98"/>
      <c r="B107" s="8" t="s">
        <v>95</v>
      </c>
      <c r="C107" s="11">
        <v>80</v>
      </c>
      <c r="D107" s="9">
        <v>11.4</v>
      </c>
      <c r="E107" s="9">
        <v>10.210000000000001</v>
      </c>
      <c r="F107" s="9">
        <v>9.6</v>
      </c>
      <c r="G107" s="9">
        <v>171.7</v>
      </c>
      <c r="H107" s="11">
        <v>2004</v>
      </c>
      <c r="I107" s="11">
        <v>498</v>
      </c>
    </row>
    <row r="108" spans="1:9" x14ac:dyDescent="0.25">
      <c r="A108" s="98"/>
      <c r="B108" s="8" t="s">
        <v>58</v>
      </c>
      <c r="C108" s="11">
        <v>30</v>
      </c>
      <c r="D108" s="9">
        <v>0.3</v>
      </c>
      <c r="E108" s="9">
        <v>1.64</v>
      </c>
      <c r="F108" s="9">
        <v>2.17</v>
      </c>
      <c r="G108" s="9">
        <v>20.7</v>
      </c>
      <c r="H108" s="11">
        <v>2004</v>
      </c>
      <c r="I108" s="11">
        <v>593</v>
      </c>
    </row>
    <row r="109" spans="1:9" x14ac:dyDescent="0.25">
      <c r="A109" s="98"/>
      <c r="B109" s="8" t="s">
        <v>61</v>
      </c>
      <c r="C109" s="11">
        <v>150</v>
      </c>
      <c r="D109" s="9">
        <v>4.59</v>
      </c>
      <c r="E109" s="9">
        <v>6.74</v>
      </c>
      <c r="F109" s="9">
        <v>31.5</v>
      </c>
      <c r="G109" s="9">
        <v>209</v>
      </c>
      <c r="H109" s="10">
        <v>2004</v>
      </c>
      <c r="I109" s="10">
        <v>297</v>
      </c>
    </row>
    <row r="110" spans="1:9" x14ac:dyDescent="0.25">
      <c r="A110" s="98"/>
      <c r="B110" s="8" t="s">
        <v>62</v>
      </c>
      <c r="C110" s="11">
        <v>180</v>
      </c>
      <c r="D110" s="9">
        <v>0.27</v>
      </c>
      <c r="E110" s="9">
        <v>0.1</v>
      </c>
      <c r="F110" s="9">
        <v>18.100000000000001</v>
      </c>
      <c r="G110" s="9">
        <v>72.900000000000006</v>
      </c>
      <c r="H110" s="11">
        <v>2004</v>
      </c>
      <c r="I110" s="11">
        <v>638</v>
      </c>
    </row>
    <row r="111" spans="1:9" x14ac:dyDescent="0.25">
      <c r="A111" s="98"/>
      <c r="B111" s="8" t="s">
        <v>74</v>
      </c>
      <c r="C111" s="11">
        <v>25</v>
      </c>
      <c r="D111" s="9">
        <v>1.65</v>
      </c>
      <c r="E111" s="9">
        <v>0.6</v>
      </c>
      <c r="F111" s="9">
        <v>8.5</v>
      </c>
      <c r="G111" s="9">
        <v>45.3</v>
      </c>
      <c r="H111" s="10" t="s">
        <v>30</v>
      </c>
      <c r="I111" s="9" t="s">
        <v>30</v>
      </c>
    </row>
    <row r="112" spans="1:9" x14ac:dyDescent="0.25">
      <c r="A112" s="99"/>
      <c r="B112" s="8" t="s">
        <v>17</v>
      </c>
      <c r="C112" s="11">
        <v>20</v>
      </c>
      <c r="D112" s="9">
        <v>1.5</v>
      </c>
      <c r="E112" s="9">
        <v>0.57999999999999996</v>
      </c>
      <c r="F112" s="9">
        <v>10.3</v>
      </c>
      <c r="G112" s="9">
        <v>52.4</v>
      </c>
      <c r="H112" s="10" t="s">
        <v>30</v>
      </c>
      <c r="I112" s="9" t="s">
        <v>30</v>
      </c>
    </row>
    <row r="113" spans="1:9" x14ac:dyDescent="0.25">
      <c r="A113" s="12" t="s">
        <v>24</v>
      </c>
      <c r="B113" s="13"/>
      <c r="C113" s="20"/>
      <c r="D113" s="21">
        <f t="shared" ref="D113:G113" si="14">SUM(D105:D112)</f>
        <v>23.77</v>
      </c>
      <c r="E113" s="21">
        <f t="shared" si="14"/>
        <v>28.130000000000003</v>
      </c>
      <c r="F113" s="21">
        <f t="shared" si="14"/>
        <v>99.31</v>
      </c>
      <c r="G113" s="21">
        <f t="shared" si="14"/>
        <v>740.99999999999989</v>
      </c>
      <c r="H113" s="19"/>
      <c r="I113" s="18"/>
    </row>
    <row r="114" spans="1:9" x14ac:dyDescent="0.25">
      <c r="A114" s="12" t="s">
        <v>56</v>
      </c>
      <c r="B114" s="13"/>
      <c r="C114" s="13"/>
      <c r="D114" s="21">
        <f>D104+D113</f>
        <v>38.090000000000003</v>
      </c>
      <c r="E114" s="21">
        <f t="shared" ref="E114:G114" si="15">E104+E113</f>
        <v>46.77</v>
      </c>
      <c r="F114" s="21">
        <f t="shared" si="15"/>
        <v>160.21</v>
      </c>
      <c r="G114" s="21">
        <f t="shared" si="15"/>
        <v>1210.0999999999999</v>
      </c>
      <c r="H114" s="19"/>
      <c r="I114" s="18"/>
    </row>
    <row r="115" spans="1:9" x14ac:dyDescent="0.25">
      <c r="A115" s="22" t="s">
        <v>57</v>
      </c>
      <c r="B115" s="29"/>
      <c r="C115" s="29"/>
      <c r="D115" s="30"/>
      <c r="E115" s="30"/>
      <c r="F115" s="30"/>
      <c r="G115" s="30"/>
      <c r="H115" s="31"/>
      <c r="I115" s="32"/>
    </row>
    <row r="116" spans="1:9" x14ac:dyDescent="0.25">
      <c r="A116" s="102" t="s">
        <v>20</v>
      </c>
      <c r="B116" s="8" t="s">
        <v>41</v>
      </c>
      <c r="C116" s="11">
        <v>150</v>
      </c>
      <c r="D116" s="9">
        <v>12.92</v>
      </c>
      <c r="E116" s="9">
        <v>20.7</v>
      </c>
      <c r="F116" s="9">
        <v>3.47</v>
      </c>
      <c r="G116" s="9">
        <v>245</v>
      </c>
      <c r="H116" s="11">
        <v>2004</v>
      </c>
      <c r="I116" s="11">
        <v>340</v>
      </c>
    </row>
    <row r="117" spans="1:9" x14ac:dyDescent="0.25">
      <c r="A117" s="103"/>
      <c r="B117" s="8" t="s">
        <v>117</v>
      </c>
      <c r="C117" s="11">
        <v>25</v>
      </c>
      <c r="D117" s="9">
        <v>0.75</v>
      </c>
      <c r="E117" s="9">
        <v>0.05</v>
      </c>
      <c r="F117" s="9">
        <v>1.65</v>
      </c>
      <c r="G117" s="9">
        <v>10</v>
      </c>
      <c r="H117" s="11">
        <v>2003</v>
      </c>
      <c r="I117" s="11">
        <v>20</v>
      </c>
    </row>
    <row r="118" spans="1:9" x14ac:dyDescent="0.25">
      <c r="A118" s="103"/>
      <c r="B118" s="8" t="s">
        <v>17</v>
      </c>
      <c r="C118" s="11">
        <v>20</v>
      </c>
      <c r="D118" s="9">
        <v>1.5</v>
      </c>
      <c r="E118" s="9">
        <v>0.57999999999999996</v>
      </c>
      <c r="F118" s="9">
        <v>10.3</v>
      </c>
      <c r="G118" s="9">
        <v>52.4</v>
      </c>
      <c r="H118" s="10" t="s">
        <v>30</v>
      </c>
      <c r="I118" s="9" t="s">
        <v>30</v>
      </c>
    </row>
    <row r="119" spans="1:9" x14ac:dyDescent="0.25">
      <c r="A119" s="103"/>
      <c r="B119" s="8" t="s">
        <v>31</v>
      </c>
      <c r="C119" s="11" t="s">
        <v>120</v>
      </c>
      <c r="D119" s="9">
        <v>0.1</v>
      </c>
      <c r="E119" s="9">
        <v>0</v>
      </c>
      <c r="F119" s="9">
        <v>10</v>
      </c>
      <c r="G119" s="9">
        <v>43</v>
      </c>
      <c r="H119" s="10">
        <v>2004</v>
      </c>
      <c r="I119" s="10">
        <v>686</v>
      </c>
    </row>
    <row r="120" spans="1:9" x14ac:dyDescent="0.25">
      <c r="A120" s="104"/>
      <c r="B120" s="8" t="s">
        <v>103</v>
      </c>
      <c r="C120" s="11">
        <v>100</v>
      </c>
      <c r="D120" s="9">
        <v>0.4</v>
      </c>
      <c r="E120" s="9">
        <v>0.35</v>
      </c>
      <c r="F120" s="9">
        <v>10.25</v>
      </c>
      <c r="G120" s="9">
        <v>47.5</v>
      </c>
      <c r="H120" s="10" t="s">
        <v>30</v>
      </c>
      <c r="I120" s="10" t="s">
        <v>30</v>
      </c>
    </row>
    <row r="121" spans="1:9" x14ac:dyDescent="0.25">
      <c r="A121" s="12" t="s">
        <v>19</v>
      </c>
      <c r="B121" s="13"/>
      <c r="C121" s="20"/>
      <c r="D121" s="20">
        <f t="shared" ref="D121:G121" si="16">SUM(D116:D120)</f>
        <v>15.67</v>
      </c>
      <c r="E121" s="20">
        <f t="shared" si="16"/>
        <v>21.68</v>
      </c>
      <c r="F121" s="21">
        <f t="shared" si="16"/>
        <v>35.67</v>
      </c>
      <c r="G121" s="21">
        <f t="shared" si="16"/>
        <v>397.9</v>
      </c>
      <c r="H121" s="27"/>
      <c r="I121" s="27"/>
    </row>
    <row r="122" spans="1:9" ht="26.25" x14ac:dyDescent="0.25">
      <c r="A122" s="97" t="s">
        <v>23</v>
      </c>
      <c r="B122" s="23" t="s">
        <v>83</v>
      </c>
      <c r="C122" s="4">
        <v>60</v>
      </c>
      <c r="D122" s="24">
        <v>0.78</v>
      </c>
      <c r="E122" s="24">
        <v>0.05</v>
      </c>
      <c r="F122" s="24">
        <v>6.3</v>
      </c>
      <c r="G122" s="24">
        <v>27</v>
      </c>
      <c r="H122" s="4" t="s">
        <v>101</v>
      </c>
      <c r="I122" s="4" t="s">
        <v>100</v>
      </c>
    </row>
    <row r="123" spans="1:9" x14ac:dyDescent="0.25">
      <c r="A123" s="98"/>
      <c r="B123" s="8" t="s">
        <v>105</v>
      </c>
      <c r="C123" s="11" t="s">
        <v>120</v>
      </c>
      <c r="D123" s="9">
        <v>2.8</v>
      </c>
      <c r="E123" s="9">
        <v>4.4000000000000004</v>
      </c>
      <c r="F123" s="9">
        <v>10.1</v>
      </c>
      <c r="G123" s="9">
        <v>93.81</v>
      </c>
      <c r="H123" s="11">
        <v>2004</v>
      </c>
      <c r="I123" s="11">
        <v>134</v>
      </c>
    </row>
    <row r="124" spans="1:9" x14ac:dyDescent="0.25">
      <c r="A124" s="98"/>
      <c r="B124" s="8" t="s">
        <v>78</v>
      </c>
      <c r="C124" s="11" t="s">
        <v>122</v>
      </c>
      <c r="D124" s="9">
        <v>14.6</v>
      </c>
      <c r="E124" s="9">
        <v>16.79</v>
      </c>
      <c r="F124" s="9">
        <v>3.89</v>
      </c>
      <c r="G124" s="9">
        <v>221</v>
      </c>
      <c r="H124" s="11">
        <v>2004</v>
      </c>
      <c r="I124" s="11">
        <v>437</v>
      </c>
    </row>
    <row r="125" spans="1:9" x14ac:dyDescent="0.25">
      <c r="A125" s="98"/>
      <c r="B125" s="8" t="s">
        <v>21</v>
      </c>
      <c r="C125" s="11">
        <v>150</v>
      </c>
      <c r="D125" s="9">
        <v>5.36</v>
      </c>
      <c r="E125" s="9">
        <v>4.8099999999999996</v>
      </c>
      <c r="F125" s="9">
        <v>32</v>
      </c>
      <c r="G125" s="9">
        <v>194</v>
      </c>
      <c r="H125" s="10">
        <v>2004</v>
      </c>
      <c r="I125" s="10">
        <v>332</v>
      </c>
    </row>
    <row r="126" spans="1:9" x14ac:dyDescent="0.25">
      <c r="A126" s="98"/>
      <c r="B126" s="8" t="s">
        <v>45</v>
      </c>
      <c r="C126" s="11">
        <v>180</v>
      </c>
      <c r="D126" s="11">
        <v>0.18</v>
      </c>
      <c r="E126" s="9">
        <v>0.09</v>
      </c>
      <c r="F126" s="9">
        <v>15.5</v>
      </c>
      <c r="G126" s="9">
        <v>61.2</v>
      </c>
      <c r="H126" s="11">
        <v>2004</v>
      </c>
      <c r="I126" s="11">
        <v>631</v>
      </c>
    </row>
    <row r="127" spans="1:9" x14ac:dyDescent="0.25">
      <c r="A127" s="98"/>
      <c r="B127" s="8" t="s">
        <v>74</v>
      </c>
      <c r="C127" s="11">
        <v>25</v>
      </c>
      <c r="D127" s="9">
        <v>1.65</v>
      </c>
      <c r="E127" s="9">
        <v>0.6</v>
      </c>
      <c r="F127" s="9">
        <v>8.5</v>
      </c>
      <c r="G127" s="9">
        <v>45.3</v>
      </c>
      <c r="H127" s="10" t="s">
        <v>30</v>
      </c>
      <c r="I127" s="9" t="s">
        <v>30</v>
      </c>
    </row>
    <row r="128" spans="1:9" x14ac:dyDescent="0.25">
      <c r="A128" s="99"/>
      <c r="B128" s="8" t="s">
        <v>17</v>
      </c>
      <c r="C128" s="11">
        <v>20</v>
      </c>
      <c r="D128" s="9">
        <v>1.5</v>
      </c>
      <c r="E128" s="9">
        <v>0.57999999999999996</v>
      </c>
      <c r="F128" s="9">
        <v>10.3</v>
      </c>
      <c r="G128" s="9">
        <v>52.4</v>
      </c>
      <c r="H128" s="10" t="s">
        <v>30</v>
      </c>
      <c r="I128" s="9" t="s">
        <v>30</v>
      </c>
    </row>
    <row r="129" spans="1:9" x14ac:dyDescent="0.25">
      <c r="A129" s="12" t="s">
        <v>24</v>
      </c>
      <c r="B129" s="13"/>
      <c r="C129" s="20"/>
      <c r="D129" s="20">
        <f t="shared" ref="D129:G129" si="17">SUM(D122:D128)</f>
        <v>26.869999999999997</v>
      </c>
      <c r="E129" s="21">
        <f t="shared" si="17"/>
        <v>27.319999999999997</v>
      </c>
      <c r="F129" s="21">
        <f t="shared" si="17"/>
        <v>86.589999999999989</v>
      </c>
      <c r="G129" s="21">
        <f t="shared" si="17"/>
        <v>694.70999999999992</v>
      </c>
      <c r="H129" s="19"/>
      <c r="I129" s="18"/>
    </row>
    <row r="130" spans="1:9" x14ac:dyDescent="0.25">
      <c r="A130" s="12" t="s">
        <v>59</v>
      </c>
      <c r="B130" s="13"/>
      <c r="C130" s="13"/>
      <c r="D130" s="21">
        <f>D121+D129</f>
        <v>42.54</v>
      </c>
      <c r="E130" s="21">
        <f t="shared" ref="E130:G130" si="18">E121+E129</f>
        <v>49</v>
      </c>
      <c r="F130" s="21">
        <f t="shared" si="18"/>
        <v>122.25999999999999</v>
      </c>
      <c r="G130" s="21">
        <f t="shared" si="18"/>
        <v>1092.6099999999999</v>
      </c>
      <c r="H130" s="19"/>
      <c r="I130" s="18"/>
    </row>
    <row r="131" spans="1:9" x14ac:dyDescent="0.25">
      <c r="A131" s="22" t="s">
        <v>60</v>
      </c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02" t="s">
        <v>20</v>
      </c>
      <c r="B132" s="8" t="s">
        <v>80</v>
      </c>
      <c r="C132" s="11">
        <v>150</v>
      </c>
      <c r="D132" s="11">
        <v>5.27</v>
      </c>
      <c r="E132" s="11">
        <v>5.93</v>
      </c>
      <c r="F132" s="11">
        <v>25.9</v>
      </c>
      <c r="G132" s="9">
        <v>173</v>
      </c>
      <c r="H132" s="11">
        <v>2004</v>
      </c>
      <c r="I132" s="11">
        <v>297</v>
      </c>
    </row>
    <row r="133" spans="1:9" x14ac:dyDescent="0.25">
      <c r="A133" s="103"/>
      <c r="B133" s="8" t="s">
        <v>16</v>
      </c>
      <c r="C133" s="11">
        <v>15</v>
      </c>
      <c r="D133" s="9">
        <v>3.48</v>
      </c>
      <c r="E133" s="9">
        <v>4.43</v>
      </c>
      <c r="F133" s="9">
        <v>0</v>
      </c>
      <c r="G133" s="9">
        <v>54</v>
      </c>
      <c r="H133" s="10">
        <v>2004</v>
      </c>
      <c r="I133" s="10">
        <v>97</v>
      </c>
    </row>
    <row r="134" spans="1:9" x14ac:dyDescent="0.25">
      <c r="A134" s="103"/>
      <c r="B134" s="8" t="s">
        <v>17</v>
      </c>
      <c r="C134" s="11">
        <v>20</v>
      </c>
      <c r="D134" s="9">
        <v>1.5</v>
      </c>
      <c r="E134" s="9">
        <v>0.57999999999999996</v>
      </c>
      <c r="F134" s="9">
        <v>10.3</v>
      </c>
      <c r="G134" s="9">
        <v>52.4</v>
      </c>
      <c r="H134" s="10" t="s">
        <v>30</v>
      </c>
      <c r="I134" s="9" t="s">
        <v>30</v>
      </c>
    </row>
    <row r="135" spans="1:9" x14ac:dyDescent="0.25">
      <c r="A135" s="103"/>
      <c r="B135" s="29" t="s">
        <v>18</v>
      </c>
      <c r="C135" s="43">
        <v>180</v>
      </c>
      <c r="D135" s="39">
        <v>2.97</v>
      </c>
      <c r="E135" s="39">
        <v>2.79</v>
      </c>
      <c r="F135" s="39">
        <v>12.2</v>
      </c>
      <c r="G135" s="39">
        <v>84.6</v>
      </c>
      <c r="H135" s="44">
        <v>2004</v>
      </c>
      <c r="I135" s="44">
        <v>693</v>
      </c>
    </row>
    <row r="136" spans="1:9" x14ac:dyDescent="0.25">
      <c r="A136" s="104"/>
      <c r="B136" s="8" t="s">
        <v>102</v>
      </c>
      <c r="C136" s="11">
        <v>150</v>
      </c>
      <c r="D136" s="9">
        <v>0.6</v>
      </c>
      <c r="E136" s="9">
        <v>0.45</v>
      </c>
      <c r="F136" s="9">
        <v>15.25</v>
      </c>
      <c r="G136" s="9">
        <v>70.5</v>
      </c>
      <c r="H136" s="10" t="s">
        <v>30</v>
      </c>
      <c r="I136" s="10" t="s">
        <v>30</v>
      </c>
    </row>
    <row r="137" spans="1:9" x14ac:dyDescent="0.25">
      <c r="A137" s="12" t="s">
        <v>19</v>
      </c>
      <c r="B137" s="13"/>
      <c r="C137" s="20"/>
      <c r="D137" s="20">
        <f t="shared" ref="D137:G137" si="19">SUM(D132:D136)</f>
        <v>13.82</v>
      </c>
      <c r="E137" s="21">
        <f t="shared" si="19"/>
        <v>14.18</v>
      </c>
      <c r="F137" s="21">
        <f t="shared" si="19"/>
        <v>63.650000000000006</v>
      </c>
      <c r="G137" s="21">
        <f t="shared" si="19"/>
        <v>434.5</v>
      </c>
      <c r="H137" s="27"/>
      <c r="I137" s="27"/>
    </row>
    <row r="138" spans="1:9" x14ac:dyDescent="0.25">
      <c r="A138" s="97" t="s">
        <v>23</v>
      </c>
      <c r="B138" s="8" t="s">
        <v>113</v>
      </c>
      <c r="C138" s="11">
        <v>30</v>
      </c>
      <c r="D138" s="9">
        <v>0.24</v>
      </c>
      <c r="E138" s="9">
        <v>0.03</v>
      </c>
      <c r="F138" s="9">
        <v>5.01</v>
      </c>
      <c r="G138" s="9">
        <v>6</v>
      </c>
      <c r="H138" s="11">
        <v>2003</v>
      </c>
      <c r="I138" s="11">
        <v>7</v>
      </c>
    </row>
    <row r="139" spans="1:9" x14ac:dyDescent="0.25">
      <c r="A139" s="98"/>
      <c r="B139" s="8" t="s">
        <v>77</v>
      </c>
      <c r="C139" s="11" t="s">
        <v>121</v>
      </c>
      <c r="D139" s="9">
        <v>3.5</v>
      </c>
      <c r="E139" s="9">
        <v>7</v>
      </c>
      <c r="F139" s="9">
        <v>12.48</v>
      </c>
      <c r="G139" s="9">
        <v>130.62</v>
      </c>
      <c r="H139" s="11">
        <v>2004</v>
      </c>
      <c r="I139" s="11">
        <v>110</v>
      </c>
    </row>
    <row r="140" spans="1:9" x14ac:dyDescent="0.25">
      <c r="A140" s="98"/>
      <c r="B140" s="8" t="s">
        <v>93</v>
      </c>
      <c r="C140" s="11">
        <v>80</v>
      </c>
      <c r="D140" s="11">
        <v>12.76</v>
      </c>
      <c r="E140" s="11">
        <v>5.88</v>
      </c>
      <c r="F140" s="11">
        <v>6.96</v>
      </c>
      <c r="G140" s="9">
        <v>126.32</v>
      </c>
      <c r="H140" s="11">
        <v>2004</v>
      </c>
      <c r="I140" s="11">
        <v>390</v>
      </c>
    </row>
    <row r="141" spans="1:9" x14ac:dyDescent="0.25">
      <c r="A141" s="98"/>
      <c r="B141" s="8" t="s">
        <v>52</v>
      </c>
      <c r="C141" s="11">
        <v>150</v>
      </c>
      <c r="D141" s="39">
        <v>3.09</v>
      </c>
      <c r="E141" s="39">
        <v>5.4</v>
      </c>
      <c r="F141" s="39">
        <v>20.3</v>
      </c>
      <c r="G141" s="39">
        <v>146.11000000000001</v>
      </c>
      <c r="H141" s="11">
        <v>2004</v>
      </c>
      <c r="I141" s="11">
        <v>520</v>
      </c>
    </row>
    <row r="142" spans="1:9" x14ac:dyDescent="0.25">
      <c r="A142" s="98"/>
      <c r="B142" s="8" t="s">
        <v>31</v>
      </c>
      <c r="C142" s="11" t="s">
        <v>120</v>
      </c>
      <c r="D142" s="9">
        <v>0.1</v>
      </c>
      <c r="E142" s="9">
        <v>0</v>
      </c>
      <c r="F142" s="9">
        <v>10</v>
      </c>
      <c r="G142" s="9">
        <v>43</v>
      </c>
      <c r="H142" s="10">
        <v>2004</v>
      </c>
      <c r="I142" s="10">
        <v>686</v>
      </c>
    </row>
    <row r="143" spans="1:9" x14ac:dyDescent="0.25">
      <c r="A143" s="98"/>
      <c r="B143" s="8" t="s">
        <v>74</v>
      </c>
      <c r="C143" s="11">
        <v>25</v>
      </c>
      <c r="D143" s="9">
        <v>1.65</v>
      </c>
      <c r="E143" s="9">
        <v>0.6</v>
      </c>
      <c r="F143" s="9">
        <v>8.5</v>
      </c>
      <c r="G143" s="9">
        <v>45.3</v>
      </c>
      <c r="H143" s="10" t="s">
        <v>30</v>
      </c>
      <c r="I143" s="9" t="s">
        <v>30</v>
      </c>
    </row>
    <row r="144" spans="1:9" x14ac:dyDescent="0.25">
      <c r="A144" s="99"/>
      <c r="B144" s="8" t="s">
        <v>17</v>
      </c>
      <c r="C144" s="11">
        <v>20</v>
      </c>
      <c r="D144" s="9">
        <v>1.5</v>
      </c>
      <c r="E144" s="9">
        <v>0.57999999999999996</v>
      </c>
      <c r="F144" s="9">
        <v>10.3</v>
      </c>
      <c r="G144" s="9">
        <v>52.4</v>
      </c>
      <c r="H144" s="10" t="s">
        <v>30</v>
      </c>
      <c r="I144" s="9" t="s">
        <v>30</v>
      </c>
    </row>
    <row r="145" spans="1:9" x14ac:dyDescent="0.25">
      <c r="A145" s="12" t="s">
        <v>24</v>
      </c>
      <c r="B145" s="13"/>
      <c r="C145" s="20"/>
      <c r="D145" s="21">
        <f t="shared" ref="D145:G145" si="20">SUM(D138:D144)</f>
        <v>22.84</v>
      </c>
      <c r="E145" s="21">
        <f t="shared" si="20"/>
        <v>19.490000000000002</v>
      </c>
      <c r="F145" s="21">
        <f t="shared" si="20"/>
        <v>73.55</v>
      </c>
      <c r="G145" s="21">
        <f t="shared" si="20"/>
        <v>549.75</v>
      </c>
      <c r="H145" s="19"/>
      <c r="I145" s="18"/>
    </row>
    <row r="146" spans="1:9" x14ac:dyDescent="0.25">
      <c r="A146" s="12" t="s">
        <v>64</v>
      </c>
      <c r="B146" s="13"/>
      <c r="C146" s="13"/>
      <c r="D146" s="21">
        <f>D137+D145</f>
        <v>36.659999999999997</v>
      </c>
      <c r="E146" s="21">
        <f t="shared" ref="E146:G146" si="21">E137+E145</f>
        <v>33.67</v>
      </c>
      <c r="F146" s="21">
        <f t="shared" si="21"/>
        <v>137.19999999999999</v>
      </c>
      <c r="G146" s="21">
        <f t="shared" si="21"/>
        <v>984.25</v>
      </c>
      <c r="H146" s="19"/>
      <c r="I146" s="18"/>
    </row>
    <row r="147" spans="1:9" x14ac:dyDescent="0.25">
      <c r="A147" s="22" t="s">
        <v>63</v>
      </c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97" t="s">
        <v>20</v>
      </c>
      <c r="B148" s="8" t="s">
        <v>67</v>
      </c>
      <c r="C148" s="11">
        <v>150</v>
      </c>
      <c r="D148" s="9">
        <v>25.6</v>
      </c>
      <c r="E148" s="9">
        <v>16.100000000000001</v>
      </c>
      <c r="F148" s="9">
        <v>25</v>
      </c>
      <c r="G148" s="9">
        <v>347.8</v>
      </c>
      <c r="H148" s="11">
        <v>2021</v>
      </c>
      <c r="I148" s="11" t="s">
        <v>69</v>
      </c>
    </row>
    <row r="149" spans="1:9" x14ac:dyDescent="0.25">
      <c r="A149" s="98"/>
      <c r="B149" s="8" t="s">
        <v>68</v>
      </c>
      <c r="C149" s="11">
        <v>20</v>
      </c>
      <c r="D149" s="9">
        <v>1.5</v>
      </c>
      <c r="E149" s="9">
        <v>1.7</v>
      </c>
      <c r="F149" s="9">
        <v>11.1</v>
      </c>
      <c r="G149" s="9">
        <v>65.599999999999994</v>
      </c>
      <c r="H149" s="10" t="s">
        <v>30</v>
      </c>
      <c r="I149" s="10" t="s">
        <v>30</v>
      </c>
    </row>
    <row r="150" spans="1:9" x14ac:dyDescent="0.25">
      <c r="A150" s="98"/>
      <c r="B150" s="8" t="s">
        <v>17</v>
      </c>
      <c r="C150" s="11">
        <v>20</v>
      </c>
      <c r="D150" s="9">
        <v>1.5</v>
      </c>
      <c r="E150" s="9">
        <v>0.57999999999999996</v>
      </c>
      <c r="F150" s="9">
        <v>10.3</v>
      </c>
      <c r="G150" s="9">
        <v>52.4</v>
      </c>
      <c r="H150" s="10" t="s">
        <v>30</v>
      </c>
      <c r="I150" s="9" t="s">
        <v>30</v>
      </c>
    </row>
    <row r="151" spans="1:9" x14ac:dyDescent="0.25">
      <c r="A151" s="98"/>
      <c r="B151" s="8" t="s">
        <v>22</v>
      </c>
      <c r="C151" s="11">
        <v>200</v>
      </c>
      <c r="D151" s="9">
        <v>0.1</v>
      </c>
      <c r="E151" s="9">
        <v>0</v>
      </c>
      <c r="F151" s="9">
        <v>10</v>
      </c>
      <c r="G151" s="9">
        <v>43</v>
      </c>
      <c r="H151" s="10">
        <v>2004</v>
      </c>
      <c r="I151" s="10">
        <v>685</v>
      </c>
    </row>
    <row r="152" spans="1:9" x14ac:dyDescent="0.25">
      <c r="A152" s="99"/>
      <c r="B152" s="8" t="s">
        <v>102</v>
      </c>
      <c r="C152" s="11">
        <v>150</v>
      </c>
      <c r="D152" s="9">
        <v>0.6</v>
      </c>
      <c r="E152" s="9">
        <v>0.45</v>
      </c>
      <c r="F152" s="9">
        <v>15.25</v>
      </c>
      <c r="G152" s="9">
        <v>70.5</v>
      </c>
      <c r="H152" s="10" t="s">
        <v>30</v>
      </c>
      <c r="I152" s="10" t="s">
        <v>30</v>
      </c>
    </row>
    <row r="153" spans="1:9" x14ac:dyDescent="0.25">
      <c r="A153" s="12" t="s">
        <v>19</v>
      </c>
      <c r="B153" s="13"/>
      <c r="C153" s="20"/>
      <c r="D153" s="21">
        <f>SUM(D148:D152)</f>
        <v>29.300000000000004</v>
      </c>
      <c r="E153" s="21">
        <f>SUM(E148:E152)</f>
        <v>18.829999999999998</v>
      </c>
      <c r="F153" s="21">
        <f>SUM(F148:F152)</f>
        <v>71.650000000000006</v>
      </c>
      <c r="G153" s="21">
        <f>SUM(G148:G152)</f>
        <v>579.29999999999995</v>
      </c>
      <c r="H153" s="27"/>
      <c r="I153" s="27"/>
    </row>
    <row r="154" spans="1:9" x14ac:dyDescent="0.25">
      <c r="A154" s="97" t="s">
        <v>23</v>
      </c>
      <c r="B154" s="8" t="s">
        <v>116</v>
      </c>
      <c r="C154" s="11">
        <v>60</v>
      </c>
      <c r="D154" s="9">
        <v>0.9</v>
      </c>
      <c r="E154" s="9">
        <v>3.3</v>
      </c>
      <c r="F154" s="9">
        <v>5.04</v>
      </c>
      <c r="G154" s="9">
        <v>53.4</v>
      </c>
      <c r="H154" s="11">
        <v>2003</v>
      </c>
      <c r="I154" s="11">
        <v>64</v>
      </c>
    </row>
    <row r="155" spans="1:9" x14ac:dyDescent="0.25">
      <c r="A155" s="98"/>
      <c r="B155" s="8" t="s">
        <v>43</v>
      </c>
      <c r="C155" s="11" t="s">
        <v>119</v>
      </c>
      <c r="D155" s="9">
        <v>4.22</v>
      </c>
      <c r="E155" s="9">
        <v>3.7</v>
      </c>
      <c r="F155" s="9">
        <v>22.8</v>
      </c>
      <c r="G155" s="9">
        <v>145.19999999999999</v>
      </c>
      <c r="H155" s="11">
        <v>2004</v>
      </c>
      <c r="I155" s="11">
        <v>139</v>
      </c>
    </row>
    <row r="156" spans="1:9" x14ac:dyDescent="0.25">
      <c r="A156" s="98"/>
      <c r="B156" s="8" t="s">
        <v>112</v>
      </c>
      <c r="C156" s="11" t="s">
        <v>122</v>
      </c>
      <c r="D156" s="9">
        <v>11.8</v>
      </c>
      <c r="E156" s="9">
        <v>10.8</v>
      </c>
      <c r="F156" s="9">
        <v>2.94</v>
      </c>
      <c r="G156" s="9">
        <v>156</v>
      </c>
      <c r="H156" s="11">
        <v>2011</v>
      </c>
      <c r="I156" s="11">
        <v>301</v>
      </c>
    </row>
    <row r="157" spans="1:9" x14ac:dyDescent="0.25">
      <c r="A157" s="98"/>
      <c r="B157" s="8" t="s">
        <v>71</v>
      </c>
      <c r="C157" s="11">
        <v>150</v>
      </c>
      <c r="D157" s="9">
        <v>3.48</v>
      </c>
      <c r="E157" s="9">
        <v>3.81</v>
      </c>
      <c r="F157" s="9">
        <v>35.799999999999997</v>
      </c>
      <c r="G157" s="9">
        <v>195</v>
      </c>
      <c r="H157" s="11">
        <v>2004</v>
      </c>
      <c r="I157" s="11">
        <v>511</v>
      </c>
    </row>
    <row r="158" spans="1:9" x14ac:dyDescent="0.25">
      <c r="A158" s="98"/>
      <c r="B158" s="8" t="s">
        <v>38</v>
      </c>
      <c r="C158" s="11">
        <v>180</v>
      </c>
      <c r="D158" s="9">
        <v>0.5</v>
      </c>
      <c r="E158" s="9">
        <v>0.1</v>
      </c>
      <c r="F158" s="9">
        <v>28.1</v>
      </c>
      <c r="G158" s="9">
        <v>109</v>
      </c>
      <c r="H158" s="11">
        <v>2004</v>
      </c>
      <c r="I158" s="11">
        <v>639</v>
      </c>
    </row>
    <row r="159" spans="1:9" x14ac:dyDescent="0.25">
      <c r="A159" s="98"/>
      <c r="B159" s="8" t="s">
        <v>74</v>
      </c>
      <c r="C159" s="11">
        <v>25</v>
      </c>
      <c r="D159" s="9">
        <v>1.65</v>
      </c>
      <c r="E159" s="9">
        <v>0.6</v>
      </c>
      <c r="F159" s="9">
        <v>8.5</v>
      </c>
      <c r="G159" s="9">
        <v>45.3</v>
      </c>
      <c r="H159" s="10" t="s">
        <v>30</v>
      </c>
      <c r="I159" s="9" t="s">
        <v>30</v>
      </c>
    </row>
    <row r="160" spans="1:9" x14ac:dyDescent="0.25">
      <c r="A160" s="99"/>
      <c r="B160" s="8" t="s">
        <v>17</v>
      </c>
      <c r="C160" s="11">
        <v>20</v>
      </c>
      <c r="D160" s="9">
        <v>1.5</v>
      </c>
      <c r="E160" s="9">
        <v>0.57999999999999996</v>
      </c>
      <c r="F160" s="9">
        <v>10.3</v>
      </c>
      <c r="G160" s="9">
        <v>52.4</v>
      </c>
      <c r="H160" s="10" t="s">
        <v>30</v>
      </c>
      <c r="I160" s="9" t="s">
        <v>30</v>
      </c>
    </row>
    <row r="161" spans="1:9" x14ac:dyDescent="0.25">
      <c r="A161" s="12" t="s">
        <v>24</v>
      </c>
      <c r="B161" s="13"/>
      <c r="C161" s="20"/>
      <c r="D161" s="21">
        <f t="shared" ref="D161:G161" si="22">SUM(D154:D160)</f>
        <v>24.05</v>
      </c>
      <c r="E161" s="21">
        <f t="shared" si="22"/>
        <v>22.89</v>
      </c>
      <c r="F161" s="21">
        <f t="shared" si="22"/>
        <v>113.48</v>
      </c>
      <c r="G161" s="21">
        <f t="shared" si="22"/>
        <v>756.3</v>
      </c>
      <c r="H161" s="19"/>
      <c r="I161" s="18"/>
    </row>
    <row r="162" spans="1:9" x14ac:dyDescent="0.25">
      <c r="A162" s="12" t="s">
        <v>65</v>
      </c>
      <c r="B162" s="13"/>
      <c r="C162" s="13"/>
      <c r="D162" s="21">
        <f>D153+D161</f>
        <v>53.350000000000009</v>
      </c>
      <c r="E162" s="21">
        <f t="shared" ref="E162:G162" si="23">E153+E161</f>
        <v>41.72</v>
      </c>
      <c r="F162" s="21">
        <f t="shared" si="23"/>
        <v>185.13</v>
      </c>
      <c r="G162" s="21">
        <f t="shared" si="23"/>
        <v>1335.6</v>
      </c>
      <c r="H162" s="19"/>
      <c r="I162" s="18"/>
    </row>
    <row r="163" spans="1:9" x14ac:dyDescent="0.25">
      <c r="A163" s="22" t="s">
        <v>66</v>
      </c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97" t="s">
        <v>20</v>
      </c>
      <c r="B164" s="28" t="s">
        <v>82</v>
      </c>
      <c r="C164" s="11">
        <v>150</v>
      </c>
      <c r="D164" s="9">
        <v>4.54</v>
      </c>
      <c r="E164" s="9">
        <v>6.17</v>
      </c>
      <c r="F164" s="9">
        <v>23.9</v>
      </c>
      <c r="G164" s="9">
        <v>169</v>
      </c>
      <c r="H164" s="11">
        <v>2004</v>
      </c>
      <c r="I164" s="11">
        <v>311</v>
      </c>
    </row>
    <row r="165" spans="1:9" x14ac:dyDescent="0.25">
      <c r="A165" s="98"/>
      <c r="B165" s="8" t="s">
        <v>15</v>
      </c>
      <c r="C165" s="11">
        <v>40</v>
      </c>
      <c r="D165" s="9">
        <v>5.0999999999999996</v>
      </c>
      <c r="E165" s="9">
        <v>4.5999999999999996</v>
      </c>
      <c r="F165" s="9">
        <v>0.3</v>
      </c>
      <c r="G165" s="9">
        <v>63</v>
      </c>
      <c r="H165" s="10">
        <v>2004</v>
      </c>
      <c r="I165" s="10">
        <v>337</v>
      </c>
    </row>
    <row r="166" spans="1:9" x14ac:dyDescent="0.25">
      <c r="A166" s="98"/>
      <c r="B166" s="8" t="s">
        <v>16</v>
      </c>
      <c r="C166" s="11">
        <v>15</v>
      </c>
      <c r="D166" s="9">
        <v>3.48</v>
      </c>
      <c r="E166" s="9">
        <v>4.43</v>
      </c>
      <c r="F166" s="9">
        <v>0</v>
      </c>
      <c r="G166" s="9">
        <v>54</v>
      </c>
      <c r="H166" s="10" t="s">
        <v>30</v>
      </c>
      <c r="I166" s="9" t="s">
        <v>30</v>
      </c>
    </row>
    <row r="167" spans="1:9" x14ac:dyDescent="0.25">
      <c r="A167" s="98"/>
      <c r="B167" s="8" t="s">
        <v>17</v>
      </c>
      <c r="C167" s="11">
        <v>40</v>
      </c>
      <c r="D167" s="9">
        <v>3.37</v>
      </c>
      <c r="E167" s="9">
        <v>1.3</v>
      </c>
      <c r="F167" s="9">
        <v>23.17</v>
      </c>
      <c r="G167" s="9">
        <v>117.9</v>
      </c>
      <c r="H167" s="10" t="s">
        <v>30</v>
      </c>
      <c r="I167" s="9" t="s">
        <v>30</v>
      </c>
    </row>
    <row r="168" spans="1:9" x14ac:dyDescent="0.25">
      <c r="A168" s="98"/>
      <c r="B168" s="8" t="s">
        <v>31</v>
      </c>
      <c r="C168" s="11" t="s">
        <v>120</v>
      </c>
      <c r="D168" s="9">
        <v>0.1</v>
      </c>
      <c r="E168" s="9">
        <v>0</v>
      </c>
      <c r="F168" s="9">
        <v>10</v>
      </c>
      <c r="G168" s="9">
        <v>43</v>
      </c>
      <c r="H168" s="10">
        <v>2004</v>
      </c>
      <c r="I168" s="10">
        <v>686</v>
      </c>
    </row>
    <row r="169" spans="1:9" x14ac:dyDescent="0.25">
      <c r="A169" s="99"/>
      <c r="B169" s="8" t="s">
        <v>35</v>
      </c>
      <c r="C169" s="10">
        <v>50</v>
      </c>
      <c r="D169" s="9">
        <v>1.3</v>
      </c>
      <c r="E169" s="9">
        <v>3.5</v>
      </c>
      <c r="F169" s="9">
        <v>35</v>
      </c>
      <c r="G169" s="9">
        <v>181.38</v>
      </c>
      <c r="H169" s="10" t="s">
        <v>30</v>
      </c>
      <c r="I169" s="9" t="s">
        <v>30</v>
      </c>
    </row>
    <row r="170" spans="1:9" x14ac:dyDescent="0.25">
      <c r="A170" s="12" t="s">
        <v>19</v>
      </c>
      <c r="B170" s="13"/>
      <c r="C170" s="20"/>
      <c r="D170" s="21">
        <f t="shared" ref="D170:G170" si="24">SUM(D164:D169)</f>
        <v>17.890000000000004</v>
      </c>
      <c r="E170" s="21">
        <f t="shared" si="24"/>
        <v>20</v>
      </c>
      <c r="F170" s="21">
        <f t="shared" si="24"/>
        <v>92.37</v>
      </c>
      <c r="G170" s="21">
        <f t="shared" si="24"/>
        <v>628.28</v>
      </c>
      <c r="H170" s="27"/>
      <c r="I170" s="27"/>
    </row>
    <row r="171" spans="1:9" ht="26.25" x14ac:dyDescent="0.25">
      <c r="A171" s="97" t="s">
        <v>23</v>
      </c>
      <c r="B171" s="23" t="s">
        <v>73</v>
      </c>
      <c r="C171" s="4">
        <v>60</v>
      </c>
      <c r="D171" s="24">
        <v>0.96</v>
      </c>
      <c r="E171" s="24">
        <v>3</v>
      </c>
      <c r="F171" s="24">
        <v>4.5599999999999996</v>
      </c>
      <c r="G171" s="24">
        <v>49.8</v>
      </c>
      <c r="H171" s="4">
        <v>2004</v>
      </c>
      <c r="I171" s="4">
        <v>45</v>
      </c>
    </row>
    <row r="172" spans="1:9" x14ac:dyDescent="0.25">
      <c r="A172" s="98"/>
      <c r="B172" s="28" t="s">
        <v>72</v>
      </c>
      <c r="C172" s="11" t="s">
        <v>119</v>
      </c>
      <c r="D172" s="9">
        <v>2.4</v>
      </c>
      <c r="E172" s="9">
        <v>4.2</v>
      </c>
      <c r="F172" s="9">
        <v>13.1</v>
      </c>
      <c r="G172" s="9">
        <v>101.2</v>
      </c>
      <c r="H172" s="11">
        <v>2004</v>
      </c>
      <c r="I172" s="11">
        <v>140</v>
      </c>
    </row>
    <row r="173" spans="1:9" x14ac:dyDescent="0.25">
      <c r="A173" s="98"/>
      <c r="B173" s="28" t="s">
        <v>106</v>
      </c>
      <c r="C173" s="11">
        <v>220</v>
      </c>
      <c r="D173" s="9">
        <v>13.68</v>
      </c>
      <c r="E173" s="9">
        <v>15.6</v>
      </c>
      <c r="F173" s="9">
        <v>18.399999999999999</v>
      </c>
      <c r="G173" s="9">
        <v>276.60000000000002</v>
      </c>
      <c r="H173" s="11">
        <v>2004</v>
      </c>
      <c r="I173" s="11">
        <v>436</v>
      </c>
    </row>
    <row r="174" spans="1:9" x14ac:dyDescent="0.25">
      <c r="A174" s="98"/>
      <c r="B174" s="8" t="s">
        <v>53</v>
      </c>
      <c r="C174" s="11">
        <v>180</v>
      </c>
      <c r="D174" s="9">
        <v>0.27</v>
      </c>
      <c r="E174" s="9">
        <v>0.1</v>
      </c>
      <c r="F174" s="9">
        <v>18.100000000000001</v>
      </c>
      <c r="G174" s="9">
        <v>72.900000000000006</v>
      </c>
      <c r="H174" s="11">
        <v>2004</v>
      </c>
      <c r="I174" s="11">
        <v>638</v>
      </c>
    </row>
    <row r="175" spans="1:9" x14ac:dyDescent="0.25">
      <c r="A175" s="98"/>
      <c r="B175" s="8" t="s">
        <v>74</v>
      </c>
      <c r="C175" s="11">
        <v>25</v>
      </c>
      <c r="D175" s="9">
        <v>1.65</v>
      </c>
      <c r="E175" s="9">
        <v>0.6</v>
      </c>
      <c r="F175" s="9">
        <v>8.5</v>
      </c>
      <c r="G175" s="9">
        <v>45.3</v>
      </c>
      <c r="H175" s="10" t="s">
        <v>30</v>
      </c>
      <c r="I175" s="9" t="s">
        <v>30</v>
      </c>
    </row>
    <row r="176" spans="1:9" x14ac:dyDescent="0.25">
      <c r="A176" s="99"/>
      <c r="B176" s="8" t="s">
        <v>17</v>
      </c>
      <c r="C176" s="11">
        <v>20</v>
      </c>
      <c r="D176" s="9">
        <v>1.5</v>
      </c>
      <c r="E176" s="9">
        <v>0.57999999999999996</v>
      </c>
      <c r="F176" s="9">
        <v>10.3</v>
      </c>
      <c r="G176" s="9">
        <v>52.4</v>
      </c>
      <c r="H176" s="10" t="s">
        <v>30</v>
      </c>
      <c r="I176" s="9" t="s">
        <v>30</v>
      </c>
    </row>
    <row r="177" spans="1:16" x14ac:dyDescent="0.25">
      <c r="A177" s="12" t="s">
        <v>24</v>
      </c>
      <c r="B177" s="13"/>
      <c r="C177" s="20"/>
      <c r="D177" s="21">
        <f t="shared" ref="D177:G177" si="25">SUM(D171:D176)</f>
        <v>20.459999999999997</v>
      </c>
      <c r="E177" s="21">
        <f t="shared" si="25"/>
        <v>24.080000000000002</v>
      </c>
      <c r="F177" s="21">
        <f t="shared" si="25"/>
        <v>72.960000000000008</v>
      </c>
      <c r="G177" s="21">
        <f t="shared" si="25"/>
        <v>598.19999999999993</v>
      </c>
      <c r="H177" s="19"/>
      <c r="I177" s="18"/>
    </row>
    <row r="178" spans="1:16" x14ac:dyDescent="0.25">
      <c r="A178" s="12" t="s">
        <v>70</v>
      </c>
      <c r="B178" s="13"/>
      <c r="C178" s="13"/>
      <c r="D178" s="21">
        <f>D170+D177</f>
        <v>38.35</v>
      </c>
      <c r="E178" s="21">
        <f t="shared" ref="E178:G178" si="26">E170+E177</f>
        <v>44.08</v>
      </c>
      <c r="F178" s="21">
        <f t="shared" si="26"/>
        <v>165.33</v>
      </c>
      <c r="G178" s="21">
        <f t="shared" si="26"/>
        <v>1226.48</v>
      </c>
      <c r="H178" s="19"/>
      <c r="I178" s="18"/>
    </row>
    <row r="179" spans="1:16" x14ac:dyDescent="0.25">
      <c r="A179" s="12" t="s">
        <v>131</v>
      </c>
      <c r="B179" s="6"/>
      <c r="C179" s="6"/>
      <c r="D179" s="21">
        <f>D31+D47+D63+D80+D97+D114+D130+D146+D162+D178</f>
        <v>429.61000000000013</v>
      </c>
      <c r="E179" s="21">
        <f t="shared" ref="E179:G179" si="27">E31+E47+E63+E80+E97+E114+E130+E146+E162+E178</f>
        <v>437.96</v>
      </c>
      <c r="F179" s="21">
        <f t="shared" si="27"/>
        <v>1637.62</v>
      </c>
      <c r="G179" s="21">
        <f t="shared" si="27"/>
        <v>12193.02</v>
      </c>
      <c r="H179" s="6"/>
      <c r="I179" s="6"/>
    </row>
    <row r="180" spans="1:16" ht="26.25" x14ac:dyDescent="0.25">
      <c r="A180" s="38" t="s">
        <v>132</v>
      </c>
      <c r="B180" s="36"/>
      <c r="C180" s="6"/>
      <c r="D180" s="37">
        <f>D179/10</f>
        <v>42.961000000000013</v>
      </c>
      <c r="E180" s="37">
        <f t="shared" ref="E180:G180" si="28">E179/10</f>
        <v>43.795999999999999</v>
      </c>
      <c r="F180" s="37">
        <f t="shared" si="28"/>
        <v>163.762</v>
      </c>
      <c r="G180" s="37">
        <f t="shared" si="28"/>
        <v>1219.3020000000001</v>
      </c>
      <c r="H180" s="6"/>
      <c r="I180" s="6"/>
    </row>
    <row r="181" spans="1:16" ht="15.75" x14ac:dyDescent="0.25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</row>
    <row r="182" spans="1:16" x14ac:dyDescent="0.25">
      <c r="A182" s="101" t="s">
        <v>85</v>
      </c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</row>
    <row r="183" spans="1:16" x14ac:dyDescent="0.25">
      <c r="A183" s="94" t="s">
        <v>91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1:16" x14ac:dyDescent="0.25">
      <c r="A184" s="94" t="s">
        <v>92</v>
      </c>
      <c r="B184" s="94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</row>
    <row r="185" spans="1:16" x14ac:dyDescent="0.25">
      <c r="A185" s="94" t="s">
        <v>86</v>
      </c>
      <c r="B185" s="94"/>
      <c r="C185" s="94"/>
      <c r="D185" s="94"/>
      <c r="E185" s="94"/>
      <c r="F185" s="94"/>
      <c r="G185" s="94"/>
      <c r="H185" s="94"/>
      <c r="I185" s="94"/>
      <c r="J185" s="33"/>
      <c r="K185" s="33"/>
      <c r="L185" s="33"/>
      <c r="M185" s="33"/>
      <c r="N185" s="33"/>
      <c r="O185" s="33"/>
      <c r="P185" s="33"/>
    </row>
    <row r="186" spans="1:16" x14ac:dyDescent="0.25">
      <c r="A186" s="33" t="s">
        <v>87</v>
      </c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</row>
    <row r="187" spans="1:16" x14ac:dyDescent="0.25">
      <c r="A187" s="33" t="s">
        <v>88</v>
      </c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</row>
    <row r="188" spans="1:16" x14ac:dyDescent="0.25">
      <c r="A188" s="94" t="s">
        <v>89</v>
      </c>
      <c r="B188" s="94"/>
      <c r="C188" s="94"/>
      <c r="D188" s="94"/>
      <c r="E188" s="94"/>
      <c r="F188" s="94"/>
      <c r="G188" s="94"/>
      <c r="H188" s="94"/>
      <c r="I188" s="94"/>
      <c r="J188" s="33"/>
      <c r="K188" s="33"/>
      <c r="L188" s="33"/>
      <c r="M188" s="33"/>
      <c r="N188" s="33"/>
      <c r="O188" s="33"/>
      <c r="P188" s="33"/>
    </row>
    <row r="189" spans="1:16" x14ac:dyDescent="0.25">
      <c r="A189" s="94" t="s">
        <v>90</v>
      </c>
      <c r="B189" s="94"/>
      <c r="C189" s="94"/>
      <c r="D189" s="94"/>
      <c r="E189" s="94"/>
      <c r="F189" s="94"/>
      <c r="G189" s="94"/>
      <c r="H189" s="94"/>
      <c r="I189" s="94"/>
    </row>
    <row r="191" spans="1:16" x14ac:dyDescent="0.25">
      <c r="A191" s="93" t="s">
        <v>107</v>
      </c>
      <c r="B191" s="93"/>
      <c r="C191" s="93"/>
      <c r="D191" s="93"/>
      <c r="E191" s="93"/>
      <c r="F191" s="93"/>
      <c r="G191" s="93"/>
      <c r="H191" s="93"/>
      <c r="I191" s="93"/>
      <c r="J191" s="93"/>
      <c r="K191" s="93"/>
    </row>
  </sheetData>
  <mergeCells count="41">
    <mergeCell ref="A2:B2"/>
    <mergeCell ref="A16:A21"/>
    <mergeCell ref="A23:A29"/>
    <mergeCell ref="A33:A37"/>
    <mergeCell ref="A7:I10"/>
    <mergeCell ref="A12:A13"/>
    <mergeCell ref="I12:I13"/>
    <mergeCell ref="B12:B13"/>
    <mergeCell ref="C12:C13"/>
    <mergeCell ref="D12:F12"/>
    <mergeCell ref="G12:G13"/>
    <mergeCell ref="H12:H13"/>
    <mergeCell ref="A39:A45"/>
    <mergeCell ref="A49:A53"/>
    <mergeCell ref="A55:A61"/>
    <mergeCell ref="A65:A69"/>
    <mergeCell ref="A82:A86"/>
    <mergeCell ref="A71:A78"/>
    <mergeCell ref="A116:A120"/>
    <mergeCell ref="A122:A128"/>
    <mergeCell ref="A132:A136"/>
    <mergeCell ref="A138:A144"/>
    <mergeCell ref="A88:A95"/>
    <mergeCell ref="A99:A103"/>
    <mergeCell ref="A105:A112"/>
    <mergeCell ref="A191:K191"/>
    <mergeCell ref="A185:I185"/>
    <mergeCell ref="A184:B184"/>
    <mergeCell ref="F2:I2"/>
    <mergeCell ref="F4:H4"/>
    <mergeCell ref="A5:B5"/>
    <mergeCell ref="E5:H5"/>
    <mergeCell ref="A188:I188"/>
    <mergeCell ref="A189:I189"/>
    <mergeCell ref="A183:P183"/>
    <mergeCell ref="A148:A152"/>
    <mergeCell ref="A181:P181"/>
    <mergeCell ref="A182:P182"/>
    <mergeCell ref="A154:A160"/>
    <mergeCell ref="A164:A169"/>
    <mergeCell ref="A171:A176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88" orientation="landscape" r:id="rId1"/>
  <rowBreaks count="5" manualBreakCount="5">
    <brk id="38" max="8" man="1"/>
    <brk id="70" max="8" man="1"/>
    <brk id="104" max="8" man="1"/>
    <brk id="137" max="8" man="1"/>
    <brk id="17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0"/>
  <sheetViews>
    <sheetView tabSelected="1" view="pageBreakPreview" zoomScale="110" zoomScaleNormal="110" zoomScaleSheetLayoutView="110" workbookViewId="0">
      <selection activeCell="C18" sqref="C18"/>
    </sheetView>
  </sheetViews>
  <sheetFormatPr defaultRowHeight="15" x14ac:dyDescent="0.25"/>
  <cols>
    <col min="1" max="1" width="20.5703125" customWidth="1"/>
    <col min="2" max="2" width="47.140625" customWidth="1"/>
    <col min="3" max="3" width="11" customWidth="1"/>
    <col min="4" max="4" width="10" customWidth="1"/>
    <col min="5" max="5" width="10.42578125" customWidth="1"/>
    <col min="6" max="6" width="12.42578125" customWidth="1"/>
    <col min="7" max="7" width="14.5703125" customWidth="1"/>
    <col min="8" max="8" width="11.28515625" customWidth="1"/>
    <col min="9" max="9" width="12.140625" customWidth="1"/>
  </cols>
  <sheetData>
    <row r="1" spans="1:9" ht="43.5" customHeight="1" x14ac:dyDescent="0.25">
      <c r="A1" s="91"/>
      <c r="B1" s="91"/>
      <c r="C1" s="91"/>
      <c r="D1" s="91"/>
      <c r="E1" s="92"/>
      <c r="F1" s="111" t="s">
        <v>163</v>
      </c>
      <c r="G1" s="111"/>
      <c r="H1" s="111"/>
      <c r="I1" s="111"/>
    </row>
    <row r="2" spans="1:9" ht="18.75" customHeight="1" x14ac:dyDescent="0.3">
      <c r="A2" s="35" t="s">
        <v>96</v>
      </c>
      <c r="B2" s="112" t="s">
        <v>161</v>
      </c>
      <c r="C2" s="112"/>
      <c r="D2" s="112"/>
      <c r="E2" s="112"/>
      <c r="F2" s="112"/>
      <c r="G2" s="35"/>
      <c r="H2" s="35"/>
      <c r="I2" s="25"/>
    </row>
    <row r="3" spans="1:9" ht="15" customHeight="1" x14ac:dyDescent="0.25">
      <c r="A3" s="106" t="s">
        <v>162</v>
      </c>
      <c r="B3" s="106"/>
      <c r="C3" s="106"/>
      <c r="D3" s="106"/>
      <c r="E3" s="106"/>
      <c r="F3" s="106"/>
      <c r="G3" s="106"/>
      <c r="H3" s="106"/>
      <c r="I3" s="106"/>
    </row>
    <row r="4" spans="1:9" ht="17.25" customHeight="1" x14ac:dyDescent="0.25">
      <c r="A4" s="106"/>
      <c r="B4" s="106"/>
      <c r="C4" s="106"/>
      <c r="D4" s="106"/>
      <c r="E4" s="106"/>
      <c r="F4" s="106"/>
      <c r="G4" s="106"/>
      <c r="H4" s="106"/>
      <c r="I4" s="106"/>
    </row>
    <row r="5" spans="1:9" ht="22.5" hidden="1" customHeight="1" x14ac:dyDescent="0.25">
      <c r="A5" s="106"/>
      <c r="B5" s="106"/>
      <c r="C5" s="106"/>
      <c r="D5" s="106"/>
      <c r="E5" s="106"/>
      <c r="F5" s="106"/>
      <c r="G5" s="106"/>
      <c r="H5" s="106"/>
      <c r="I5" s="106"/>
    </row>
    <row r="6" spans="1:9" ht="4.5" customHeight="1" x14ac:dyDescent="0.25">
      <c r="A6" s="106"/>
      <c r="B6" s="106"/>
      <c r="C6" s="106"/>
      <c r="D6" s="106"/>
      <c r="E6" s="106"/>
      <c r="F6" s="106"/>
      <c r="G6" s="106"/>
      <c r="H6" s="106"/>
      <c r="I6" s="106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ht="18" customHeight="1" x14ac:dyDescent="0.25">
      <c r="A8" s="97" t="s">
        <v>0</v>
      </c>
      <c r="B8" s="97" t="s">
        <v>3</v>
      </c>
      <c r="C8" s="97" t="s">
        <v>4</v>
      </c>
      <c r="D8" s="108" t="s">
        <v>10</v>
      </c>
      <c r="E8" s="109"/>
      <c r="F8" s="110"/>
      <c r="G8" s="102" t="s">
        <v>7</v>
      </c>
      <c r="H8" s="102" t="s">
        <v>8</v>
      </c>
      <c r="I8" s="102" t="s">
        <v>9</v>
      </c>
    </row>
    <row r="9" spans="1:9" ht="23.25" customHeight="1" x14ac:dyDescent="0.25">
      <c r="A9" s="107"/>
      <c r="B9" s="107"/>
      <c r="C9" s="107"/>
      <c r="D9" s="3" t="s">
        <v>5</v>
      </c>
      <c r="E9" s="3" t="s">
        <v>6</v>
      </c>
      <c r="F9" s="3" t="s">
        <v>1</v>
      </c>
      <c r="G9" s="107"/>
      <c r="H9" s="107"/>
      <c r="I9" s="107"/>
    </row>
    <row r="10" spans="1:9" x14ac:dyDescent="0.25">
      <c r="A10" s="5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5">
        <v>7</v>
      </c>
      <c r="H10" s="5">
        <v>8</v>
      </c>
      <c r="I10" s="5">
        <v>9</v>
      </c>
    </row>
    <row r="11" spans="1:9" x14ac:dyDescent="0.25">
      <c r="A11" s="7" t="s">
        <v>14</v>
      </c>
      <c r="B11" s="8"/>
      <c r="C11" s="8"/>
      <c r="D11" s="9"/>
      <c r="E11" s="9"/>
      <c r="F11" s="9"/>
      <c r="G11" s="9"/>
      <c r="H11" s="10"/>
      <c r="I11" s="9"/>
    </row>
    <row r="12" spans="1:9" x14ac:dyDescent="0.25">
      <c r="A12" s="102" t="s">
        <v>20</v>
      </c>
      <c r="B12" s="8" t="s">
        <v>79</v>
      </c>
      <c r="C12" s="11">
        <v>250</v>
      </c>
      <c r="D12" s="65">
        <v>8.8000000000000007</v>
      </c>
      <c r="E12" s="65">
        <v>10.82</v>
      </c>
      <c r="F12" s="65">
        <v>41.58</v>
      </c>
      <c r="G12" s="65">
        <v>298.93</v>
      </c>
      <c r="H12" s="10">
        <v>2004</v>
      </c>
      <c r="I12" s="10">
        <v>311</v>
      </c>
    </row>
    <row r="13" spans="1:9" x14ac:dyDescent="0.25">
      <c r="A13" s="103"/>
      <c r="B13" s="8" t="s">
        <v>15</v>
      </c>
      <c r="C13" s="11">
        <v>40</v>
      </c>
      <c r="D13" s="65">
        <v>5.0999999999999996</v>
      </c>
      <c r="E13" s="65">
        <v>4.5999999999999996</v>
      </c>
      <c r="F13" s="65">
        <v>0.3</v>
      </c>
      <c r="G13" s="66">
        <v>63</v>
      </c>
      <c r="H13" s="10">
        <v>2004</v>
      </c>
      <c r="I13" s="10">
        <v>337</v>
      </c>
    </row>
    <row r="14" spans="1:9" x14ac:dyDescent="0.25">
      <c r="A14" s="103"/>
      <c r="B14" s="48" t="s">
        <v>134</v>
      </c>
      <c r="C14" s="49">
        <v>10</v>
      </c>
      <c r="D14" s="76">
        <v>0.05</v>
      </c>
      <c r="E14" s="76">
        <v>8.25</v>
      </c>
      <c r="F14" s="76">
        <v>0.08</v>
      </c>
      <c r="G14" s="76">
        <v>74.8</v>
      </c>
      <c r="H14" s="10">
        <v>2013</v>
      </c>
      <c r="I14" s="10">
        <v>487</v>
      </c>
    </row>
    <row r="15" spans="1:9" x14ac:dyDescent="0.25">
      <c r="A15" s="103"/>
      <c r="B15" s="8" t="s">
        <v>17</v>
      </c>
      <c r="C15" s="11">
        <v>40</v>
      </c>
      <c r="D15" s="66">
        <v>3</v>
      </c>
      <c r="E15" s="65">
        <v>1.1599999999999999</v>
      </c>
      <c r="F15" s="65">
        <v>20.6</v>
      </c>
      <c r="G15" s="65">
        <v>104.8</v>
      </c>
      <c r="H15" s="10" t="s">
        <v>30</v>
      </c>
      <c r="I15" s="9" t="s">
        <v>30</v>
      </c>
    </row>
    <row r="16" spans="1:9" x14ac:dyDescent="0.25">
      <c r="A16" s="104"/>
      <c r="B16" s="29" t="s">
        <v>18</v>
      </c>
      <c r="C16" s="43">
        <v>180</v>
      </c>
      <c r="D16" s="75">
        <v>2.97</v>
      </c>
      <c r="E16" s="64">
        <v>2.79</v>
      </c>
      <c r="F16" s="64">
        <v>12.2</v>
      </c>
      <c r="G16" s="64">
        <v>84.6</v>
      </c>
      <c r="H16" s="44">
        <v>2004</v>
      </c>
      <c r="I16" s="44">
        <v>693</v>
      </c>
    </row>
    <row r="17" spans="1:9" x14ac:dyDescent="0.25">
      <c r="A17" s="12" t="s">
        <v>19</v>
      </c>
      <c r="B17" s="13"/>
      <c r="C17" s="20">
        <f>SUM(C12:C16)</f>
        <v>520</v>
      </c>
      <c r="D17" s="80">
        <f t="shared" ref="D17:G17" si="0">SUM(D12:D16)</f>
        <v>19.920000000000002</v>
      </c>
      <c r="E17" s="80">
        <f t="shared" si="0"/>
        <v>27.62</v>
      </c>
      <c r="F17" s="80">
        <f t="shared" si="0"/>
        <v>74.759999999999991</v>
      </c>
      <c r="G17" s="80">
        <f t="shared" si="0"/>
        <v>626.13</v>
      </c>
      <c r="H17" s="15"/>
      <c r="I17" s="14"/>
    </row>
    <row r="18" spans="1:9" ht="26.25" x14ac:dyDescent="0.25">
      <c r="A18" s="97" t="s">
        <v>23</v>
      </c>
      <c r="B18" s="23" t="s">
        <v>84</v>
      </c>
      <c r="C18" s="4">
        <v>100</v>
      </c>
      <c r="D18" s="71">
        <v>1.3</v>
      </c>
      <c r="E18" s="71">
        <v>0.2</v>
      </c>
      <c r="F18" s="71">
        <v>10.5</v>
      </c>
      <c r="G18" s="71">
        <v>44.8</v>
      </c>
      <c r="H18" s="40">
        <v>2004</v>
      </c>
      <c r="I18" s="40" t="s">
        <v>99</v>
      </c>
    </row>
    <row r="19" spans="1:9" x14ac:dyDescent="0.25">
      <c r="A19" s="98"/>
      <c r="B19" s="29" t="s">
        <v>108</v>
      </c>
      <c r="C19" s="11">
        <v>255</v>
      </c>
      <c r="D19" s="65">
        <v>3.87</v>
      </c>
      <c r="E19" s="65">
        <v>6.87</v>
      </c>
      <c r="F19" s="65">
        <v>15.6</v>
      </c>
      <c r="G19" s="65">
        <v>143.75</v>
      </c>
      <c r="H19" s="10">
        <v>2004</v>
      </c>
      <c r="I19" s="10">
        <v>124</v>
      </c>
    </row>
    <row r="20" spans="1:9" x14ac:dyDescent="0.25">
      <c r="A20" s="98"/>
      <c r="B20" s="29" t="s">
        <v>104</v>
      </c>
      <c r="C20" s="43">
        <v>100</v>
      </c>
      <c r="D20" s="64">
        <v>14.1</v>
      </c>
      <c r="E20" s="64">
        <v>5.7</v>
      </c>
      <c r="F20" s="64">
        <v>4.4000000000000004</v>
      </c>
      <c r="G20" s="64">
        <v>126.4</v>
      </c>
      <c r="H20" s="44">
        <v>2021</v>
      </c>
      <c r="I20" s="39" t="s">
        <v>29</v>
      </c>
    </row>
    <row r="21" spans="1:9" x14ac:dyDescent="0.25">
      <c r="A21" s="98"/>
      <c r="B21" s="8" t="s">
        <v>21</v>
      </c>
      <c r="C21" s="11">
        <v>200</v>
      </c>
      <c r="D21" s="65">
        <v>7.13</v>
      </c>
      <c r="E21" s="65">
        <v>6.4</v>
      </c>
      <c r="F21" s="65">
        <v>42.56</v>
      </c>
      <c r="G21" s="66">
        <v>258.02</v>
      </c>
      <c r="H21" s="10">
        <v>2004</v>
      </c>
      <c r="I21" s="10">
        <v>332</v>
      </c>
    </row>
    <row r="22" spans="1:9" x14ac:dyDescent="0.25">
      <c r="A22" s="98"/>
      <c r="B22" s="8" t="s">
        <v>62</v>
      </c>
      <c r="C22" s="11">
        <v>180</v>
      </c>
      <c r="D22" s="65">
        <v>0.27</v>
      </c>
      <c r="E22" s="65">
        <v>0.1</v>
      </c>
      <c r="F22" s="65">
        <v>18.100000000000001</v>
      </c>
      <c r="G22" s="65">
        <v>72.900000000000006</v>
      </c>
      <c r="H22" s="11">
        <v>2004</v>
      </c>
      <c r="I22" s="11">
        <v>638</v>
      </c>
    </row>
    <row r="23" spans="1:9" x14ac:dyDescent="0.25">
      <c r="A23" s="99"/>
      <c r="B23" s="8" t="s">
        <v>74</v>
      </c>
      <c r="C23" s="11">
        <v>50</v>
      </c>
      <c r="D23" s="65">
        <v>3.3</v>
      </c>
      <c r="E23" s="65">
        <v>1.2</v>
      </c>
      <c r="F23" s="66">
        <v>17</v>
      </c>
      <c r="G23" s="65">
        <v>90.6</v>
      </c>
      <c r="H23" s="10" t="s">
        <v>30</v>
      </c>
      <c r="I23" s="9" t="s">
        <v>30</v>
      </c>
    </row>
    <row r="24" spans="1:9" x14ac:dyDescent="0.25">
      <c r="A24" s="12" t="s">
        <v>24</v>
      </c>
      <c r="B24" s="13"/>
      <c r="C24" s="20">
        <f>SUM(C18:C23)</f>
        <v>885</v>
      </c>
      <c r="D24" s="81">
        <f t="shared" ref="D24:G24" si="1">SUM(D18:D23)</f>
        <v>29.97</v>
      </c>
      <c r="E24" s="80">
        <f t="shared" si="1"/>
        <v>20.470000000000002</v>
      </c>
      <c r="F24" s="80">
        <f t="shared" si="1"/>
        <v>108.16</v>
      </c>
      <c r="G24" s="80">
        <f t="shared" si="1"/>
        <v>736.47</v>
      </c>
      <c r="H24" s="19"/>
      <c r="I24" s="18"/>
    </row>
    <row r="25" spans="1:9" x14ac:dyDescent="0.25">
      <c r="A25" s="12" t="s">
        <v>25</v>
      </c>
      <c r="B25" s="13"/>
      <c r="C25" s="20"/>
      <c r="D25" s="80">
        <f t="shared" ref="D25:G25" si="2">D17+D24</f>
        <v>49.89</v>
      </c>
      <c r="E25" s="80">
        <f t="shared" si="2"/>
        <v>48.09</v>
      </c>
      <c r="F25" s="80">
        <f t="shared" si="2"/>
        <v>182.92</v>
      </c>
      <c r="G25" s="80">
        <f t="shared" si="2"/>
        <v>1362.6</v>
      </c>
      <c r="H25" s="19"/>
      <c r="I25" s="18"/>
    </row>
    <row r="26" spans="1:9" x14ac:dyDescent="0.25">
      <c r="A26" s="22" t="s">
        <v>26</v>
      </c>
      <c r="B26" s="8"/>
      <c r="C26" s="8"/>
      <c r="D26" s="9"/>
      <c r="E26" s="16"/>
      <c r="F26" s="16"/>
      <c r="G26" s="16"/>
      <c r="H26" s="17"/>
      <c r="I26" s="16"/>
    </row>
    <row r="27" spans="1:9" x14ac:dyDescent="0.25">
      <c r="A27" s="102" t="s">
        <v>20</v>
      </c>
      <c r="B27" s="41" t="s">
        <v>151</v>
      </c>
      <c r="C27" s="43">
        <v>180</v>
      </c>
      <c r="D27" s="85">
        <v>14.21</v>
      </c>
      <c r="E27" s="85">
        <v>14.64</v>
      </c>
      <c r="F27" s="85">
        <v>74.790000000000006</v>
      </c>
      <c r="G27" s="86">
        <v>487.95</v>
      </c>
      <c r="H27" s="43">
        <v>2004</v>
      </c>
      <c r="I27" s="43">
        <v>334</v>
      </c>
    </row>
    <row r="28" spans="1:9" x14ac:dyDescent="0.25">
      <c r="A28" s="103"/>
      <c r="B28" s="29" t="s">
        <v>28</v>
      </c>
      <c r="C28" s="43">
        <v>30</v>
      </c>
      <c r="D28" s="65">
        <v>0.21</v>
      </c>
      <c r="E28" s="65">
        <v>0.14000000000000001</v>
      </c>
      <c r="F28" s="65">
        <v>12.25</v>
      </c>
      <c r="G28" s="65">
        <v>51.45</v>
      </c>
      <c r="H28" s="10" t="s">
        <v>30</v>
      </c>
      <c r="I28" s="10" t="s">
        <v>30</v>
      </c>
    </row>
    <row r="29" spans="1:9" x14ac:dyDescent="0.25">
      <c r="A29" s="103"/>
      <c r="B29" s="8" t="s">
        <v>22</v>
      </c>
      <c r="C29" s="11">
        <v>200</v>
      </c>
      <c r="D29" s="65">
        <v>0.1</v>
      </c>
      <c r="E29" s="66">
        <v>0</v>
      </c>
      <c r="F29" s="66">
        <v>10</v>
      </c>
      <c r="G29" s="66">
        <v>43</v>
      </c>
      <c r="H29" s="10">
        <v>2004</v>
      </c>
      <c r="I29" s="10">
        <v>685</v>
      </c>
    </row>
    <row r="30" spans="1:9" x14ac:dyDescent="0.25">
      <c r="A30" s="103"/>
      <c r="B30" s="8" t="s">
        <v>126</v>
      </c>
      <c r="C30" s="11">
        <v>125</v>
      </c>
      <c r="D30" s="71">
        <v>4.3</v>
      </c>
      <c r="E30" s="71">
        <v>3.5</v>
      </c>
      <c r="F30" s="78">
        <v>4</v>
      </c>
      <c r="G30" s="78">
        <v>65</v>
      </c>
      <c r="H30" s="10" t="s">
        <v>30</v>
      </c>
      <c r="I30" s="10" t="s">
        <v>30</v>
      </c>
    </row>
    <row r="31" spans="1:9" x14ac:dyDescent="0.25">
      <c r="A31" s="12" t="s">
        <v>19</v>
      </c>
      <c r="B31" s="13"/>
      <c r="C31" s="20">
        <f>SUM(C27:C30)</f>
        <v>535</v>
      </c>
      <c r="D31" s="80">
        <f t="shared" ref="D31:G31" si="3">SUM(D27:D30)</f>
        <v>18.82</v>
      </c>
      <c r="E31" s="80">
        <f t="shared" si="3"/>
        <v>18.28</v>
      </c>
      <c r="F31" s="81">
        <f t="shared" si="3"/>
        <v>101.04</v>
      </c>
      <c r="G31" s="80">
        <f t="shared" si="3"/>
        <v>647.4</v>
      </c>
      <c r="H31" s="27"/>
      <c r="I31" s="27"/>
    </row>
    <row r="32" spans="1:9" ht="27.75" customHeight="1" x14ac:dyDescent="0.25">
      <c r="A32" s="97" t="s">
        <v>23</v>
      </c>
      <c r="B32" s="23" t="s">
        <v>73</v>
      </c>
      <c r="C32" s="4">
        <v>100</v>
      </c>
      <c r="D32" s="72">
        <v>0.96</v>
      </c>
      <c r="E32" s="72">
        <v>3</v>
      </c>
      <c r="F32" s="71">
        <v>4.5599999999999996</v>
      </c>
      <c r="G32" s="71">
        <v>49.8</v>
      </c>
      <c r="H32" s="4">
        <v>2004</v>
      </c>
      <c r="I32" s="4">
        <v>45</v>
      </c>
    </row>
    <row r="33" spans="1:9" x14ac:dyDescent="0.25">
      <c r="A33" s="98"/>
      <c r="B33" s="29" t="s">
        <v>110</v>
      </c>
      <c r="C33" s="11">
        <v>255</v>
      </c>
      <c r="D33" s="65">
        <v>3.93</v>
      </c>
      <c r="E33" s="65">
        <v>7.88</v>
      </c>
      <c r="F33" s="65">
        <v>25.75</v>
      </c>
      <c r="G33" s="66">
        <v>195</v>
      </c>
      <c r="H33" s="11">
        <v>2004</v>
      </c>
      <c r="I33" s="11">
        <v>132</v>
      </c>
    </row>
    <row r="34" spans="1:9" x14ac:dyDescent="0.25">
      <c r="A34" s="98"/>
      <c r="B34" s="29" t="s">
        <v>93</v>
      </c>
      <c r="C34" s="11">
        <v>90</v>
      </c>
      <c r="D34" s="65">
        <v>14.29</v>
      </c>
      <c r="E34" s="65">
        <v>6.58</v>
      </c>
      <c r="F34" s="65">
        <v>7.8</v>
      </c>
      <c r="G34" s="65">
        <v>141.18</v>
      </c>
      <c r="H34" s="11">
        <v>2004</v>
      </c>
      <c r="I34" s="11">
        <v>390</v>
      </c>
    </row>
    <row r="35" spans="1:9" x14ac:dyDescent="0.25">
      <c r="A35" s="98"/>
      <c r="B35" s="29" t="s">
        <v>32</v>
      </c>
      <c r="C35" s="11">
        <v>200</v>
      </c>
      <c r="D35" s="65">
        <v>7.05</v>
      </c>
      <c r="E35" s="65">
        <v>13.57</v>
      </c>
      <c r="F35" s="65">
        <v>30.19</v>
      </c>
      <c r="G35" s="65">
        <v>278.77</v>
      </c>
      <c r="H35" s="11">
        <v>2004</v>
      </c>
      <c r="I35" s="11">
        <v>216</v>
      </c>
    </row>
    <row r="36" spans="1:9" x14ac:dyDescent="0.25">
      <c r="A36" s="98"/>
      <c r="B36" s="29" t="s">
        <v>53</v>
      </c>
      <c r="C36" s="43">
        <v>180</v>
      </c>
      <c r="D36" s="64">
        <v>0.27</v>
      </c>
      <c r="E36" s="64">
        <v>0.1</v>
      </c>
      <c r="F36" s="64">
        <v>18.100000000000001</v>
      </c>
      <c r="G36" s="64">
        <v>72.900000000000006</v>
      </c>
      <c r="H36" s="43">
        <v>2004</v>
      </c>
      <c r="I36" s="43">
        <v>638</v>
      </c>
    </row>
    <row r="37" spans="1:9" x14ac:dyDescent="0.25">
      <c r="A37" s="98"/>
      <c r="B37" s="8" t="s">
        <v>74</v>
      </c>
      <c r="C37" s="11">
        <v>50</v>
      </c>
      <c r="D37" s="65">
        <v>3.3</v>
      </c>
      <c r="E37" s="65">
        <v>1.2</v>
      </c>
      <c r="F37" s="66">
        <v>17</v>
      </c>
      <c r="G37" s="65">
        <v>90.6</v>
      </c>
      <c r="H37" s="10" t="s">
        <v>30</v>
      </c>
      <c r="I37" s="9" t="s">
        <v>30</v>
      </c>
    </row>
    <row r="38" spans="1:9" x14ac:dyDescent="0.25">
      <c r="A38" s="12" t="s">
        <v>24</v>
      </c>
      <c r="B38" s="13"/>
      <c r="C38" s="20">
        <f>SUM(C32:C37)</f>
        <v>875</v>
      </c>
      <c r="D38" s="20">
        <f t="shared" ref="D38:G38" si="4">SUM(D32:D37)</f>
        <v>29.8</v>
      </c>
      <c r="E38" s="80">
        <f t="shared" si="4"/>
        <v>32.330000000000005</v>
      </c>
      <c r="F38" s="20">
        <f t="shared" si="4"/>
        <v>103.4</v>
      </c>
      <c r="G38" s="80">
        <f t="shared" si="4"/>
        <v>828.25</v>
      </c>
      <c r="H38" s="19"/>
      <c r="I38" s="18"/>
    </row>
    <row r="39" spans="1:9" x14ac:dyDescent="0.25">
      <c r="A39" s="12" t="s">
        <v>33</v>
      </c>
      <c r="B39" s="13"/>
      <c r="C39" s="20"/>
      <c r="D39" s="80">
        <f t="shared" ref="D39:F39" si="5">D31+D38</f>
        <v>48.620000000000005</v>
      </c>
      <c r="E39" s="80">
        <f t="shared" si="5"/>
        <v>50.610000000000007</v>
      </c>
      <c r="F39" s="80">
        <f t="shared" si="5"/>
        <v>204.44</v>
      </c>
      <c r="G39" s="80">
        <v>1416.3</v>
      </c>
      <c r="H39" s="19"/>
      <c r="I39" s="18"/>
    </row>
    <row r="40" spans="1:9" x14ac:dyDescent="0.25">
      <c r="A40" s="22" t="s">
        <v>34</v>
      </c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02" t="s">
        <v>20</v>
      </c>
      <c r="B41" s="29" t="s">
        <v>80</v>
      </c>
      <c r="C41" s="11">
        <v>250</v>
      </c>
      <c r="D41" s="65">
        <v>8.75</v>
      </c>
      <c r="E41" s="65">
        <v>9.86</v>
      </c>
      <c r="F41" s="65">
        <v>43.05</v>
      </c>
      <c r="G41" s="65">
        <v>287.61</v>
      </c>
      <c r="H41" s="11">
        <v>2004</v>
      </c>
      <c r="I41" s="11">
        <v>297</v>
      </c>
    </row>
    <row r="42" spans="1:9" x14ac:dyDescent="0.25">
      <c r="A42" s="103"/>
      <c r="B42" s="29" t="s">
        <v>150</v>
      </c>
      <c r="C42" s="43">
        <v>30</v>
      </c>
      <c r="D42" s="64">
        <v>6.78</v>
      </c>
      <c r="E42" s="64">
        <v>6.27</v>
      </c>
      <c r="F42" s="75">
        <v>0</v>
      </c>
      <c r="G42" s="75">
        <v>84</v>
      </c>
      <c r="H42" s="44">
        <v>2004</v>
      </c>
      <c r="I42" s="44">
        <v>6</v>
      </c>
    </row>
    <row r="43" spans="1:9" x14ac:dyDescent="0.25">
      <c r="A43" s="103"/>
      <c r="B43" s="48" t="s">
        <v>134</v>
      </c>
      <c r="C43" s="49">
        <v>10</v>
      </c>
      <c r="D43" s="76">
        <v>0.05</v>
      </c>
      <c r="E43" s="76">
        <v>8.25</v>
      </c>
      <c r="F43" s="76">
        <v>0.08</v>
      </c>
      <c r="G43" s="76">
        <v>74.8</v>
      </c>
      <c r="H43" s="10">
        <v>2013</v>
      </c>
      <c r="I43" s="10">
        <v>487</v>
      </c>
    </row>
    <row r="44" spans="1:9" x14ac:dyDescent="0.25">
      <c r="A44" s="103"/>
      <c r="B44" s="8" t="s">
        <v>17</v>
      </c>
      <c r="C44" s="11">
        <v>60</v>
      </c>
      <c r="D44" s="65">
        <v>4.5</v>
      </c>
      <c r="E44" s="65">
        <v>1.74</v>
      </c>
      <c r="F44" s="65">
        <v>30.9</v>
      </c>
      <c r="G44" s="65">
        <v>157.19999999999999</v>
      </c>
      <c r="H44" s="10" t="s">
        <v>30</v>
      </c>
      <c r="I44" s="9" t="s">
        <v>30</v>
      </c>
    </row>
    <row r="45" spans="1:9" x14ac:dyDescent="0.25">
      <c r="A45" s="103"/>
      <c r="B45" s="8" t="s">
        <v>22</v>
      </c>
      <c r="C45" s="11">
        <v>200</v>
      </c>
      <c r="D45" s="65">
        <v>0.1</v>
      </c>
      <c r="E45" s="66">
        <v>0</v>
      </c>
      <c r="F45" s="66">
        <v>10</v>
      </c>
      <c r="G45" s="66">
        <v>43</v>
      </c>
      <c r="H45" s="10">
        <v>2004</v>
      </c>
      <c r="I45" s="10">
        <v>685</v>
      </c>
    </row>
    <row r="46" spans="1:9" x14ac:dyDescent="0.25">
      <c r="A46" s="12" t="s">
        <v>19</v>
      </c>
      <c r="B46" s="13"/>
      <c r="C46" s="20">
        <f>SUM(C41:C45)</f>
        <v>550</v>
      </c>
      <c r="D46" s="80">
        <f t="shared" ref="D46:G46" si="6">SUM(D41:D45)</f>
        <v>20.180000000000003</v>
      </c>
      <c r="E46" s="80">
        <f t="shared" si="6"/>
        <v>26.119999999999997</v>
      </c>
      <c r="F46" s="81">
        <f t="shared" si="6"/>
        <v>84.03</v>
      </c>
      <c r="G46" s="80">
        <f t="shared" si="6"/>
        <v>646.61</v>
      </c>
      <c r="H46" s="15"/>
      <c r="I46" s="14"/>
    </row>
    <row r="47" spans="1:9" x14ac:dyDescent="0.25">
      <c r="A47" s="97" t="s">
        <v>23</v>
      </c>
      <c r="B47" s="51" t="s">
        <v>116</v>
      </c>
      <c r="C47" s="11">
        <v>100</v>
      </c>
      <c r="D47" s="65">
        <v>1.5</v>
      </c>
      <c r="E47" s="65">
        <v>5.51</v>
      </c>
      <c r="F47" s="65">
        <v>8.42</v>
      </c>
      <c r="G47" s="65">
        <v>89.18</v>
      </c>
      <c r="H47" s="11">
        <v>2003</v>
      </c>
      <c r="I47" s="11">
        <v>64</v>
      </c>
    </row>
    <row r="48" spans="1:9" x14ac:dyDescent="0.25">
      <c r="A48" s="98"/>
      <c r="B48" s="29" t="s">
        <v>111</v>
      </c>
      <c r="C48" s="11">
        <v>255</v>
      </c>
      <c r="D48" s="65">
        <v>4.37</v>
      </c>
      <c r="E48" s="65">
        <v>8.7799999999999994</v>
      </c>
      <c r="F48" s="65">
        <v>15.6</v>
      </c>
      <c r="G48" s="65">
        <v>163.28</v>
      </c>
      <c r="H48" s="11">
        <v>2004</v>
      </c>
      <c r="I48" s="11">
        <v>110</v>
      </c>
    </row>
    <row r="49" spans="1:9" x14ac:dyDescent="0.25">
      <c r="A49" s="98"/>
      <c r="B49" s="8" t="s">
        <v>78</v>
      </c>
      <c r="C49" s="11">
        <v>100</v>
      </c>
      <c r="D49" s="65">
        <v>14.6</v>
      </c>
      <c r="E49" s="65">
        <v>16.79</v>
      </c>
      <c r="F49" s="65">
        <v>3.89</v>
      </c>
      <c r="G49" s="66">
        <v>221</v>
      </c>
      <c r="H49" s="11">
        <v>2004</v>
      </c>
      <c r="I49" s="11">
        <v>437</v>
      </c>
    </row>
    <row r="50" spans="1:9" x14ac:dyDescent="0.25">
      <c r="A50" s="98"/>
      <c r="B50" s="29" t="s">
        <v>37</v>
      </c>
      <c r="C50" s="11">
        <v>200</v>
      </c>
      <c r="D50" s="65">
        <v>11.17</v>
      </c>
      <c r="E50" s="65">
        <v>7.34</v>
      </c>
      <c r="F50" s="65">
        <v>48.94</v>
      </c>
      <c r="G50" s="65">
        <v>311.22000000000003</v>
      </c>
      <c r="H50" s="11">
        <v>2004</v>
      </c>
      <c r="I50" s="11">
        <v>297</v>
      </c>
    </row>
    <row r="51" spans="1:9" x14ac:dyDescent="0.25">
      <c r="A51" s="98"/>
      <c r="B51" s="8" t="s">
        <v>38</v>
      </c>
      <c r="C51" s="11">
        <v>180</v>
      </c>
      <c r="D51" s="65">
        <v>0.5</v>
      </c>
      <c r="E51" s="65">
        <v>0.1</v>
      </c>
      <c r="F51" s="65">
        <v>28.1</v>
      </c>
      <c r="G51" s="66">
        <v>109</v>
      </c>
      <c r="H51" s="11">
        <v>2004</v>
      </c>
      <c r="I51" s="11">
        <v>639</v>
      </c>
    </row>
    <row r="52" spans="1:9" x14ac:dyDescent="0.25">
      <c r="A52" s="98"/>
      <c r="B52" s="8" t="s">
        <v>74</v>
      </c>
      <c r="C52" s="11">
        <v>50</v>
      </c>
      <c r="D52" s="65">
        <v>3.3</v>
      </c>
      <c r="E52" s="65">
        <v>1.2</v>
      </c>
      <c r="F52" s="66">
        <v>17</v>
      </c>
      <c r="G52" s="65">
        <v>90.6</v>
      </c>
      <c r="H52" s="10" t="s">
        <v>30</v>
      </c>
      <c r="I52" s="9" t="s">
        <v>30</v>
      </c>
    </row>
    <row r="53" spans="1:9" x14ac:dyDescent="0.25">
      <c r="A53" s="12" t="s">
        <v>24</v>
      </c>
      <c r="B53" s="13"/>
      <c r="C53" s="20">
        <f>SUM(C47:C52)</f>
        <v>885</v>
      </c>
      <c r="D53" s="80">
        <f t="shared" ref="D53:G53" si="7">SUM(D47:D52)</f>
        <v>35.44</v>
      </c>
      <c r="E53" s="80">
        <f t="shared" si="7"/>
        <v>39.720000000000006</v>
      </c>
      <c r="F53" s="81">
        <f t="shared" si="7"/>
        <v>121.94999999999999</v>
      </c>
      <c r="G53" s="80">
        <f t="shared" si="7"/>
        <v>984.28000000000009</v>
      </c>
      <c r="H53" s="19"/>
      <c r="I53" s="18"/>
    </row>
    <row r="54" spans="1:9" x14ac:dyDescent="0.25">
      <c r="A54" s="12" t="s">
        <v>39</v>
      </c>
      <c r="B54" s="13"/>
      <c r="C54" s="20"/>
      <c r="D54" s="80">
        <f t="shared" ref="D54" si="8">D46+D53</f>
        <v>55.620000000000005</v>
      </c>
      <c r="E54" s="80">
        <f t="shared" ref="E54" si="9">E46+E53</f>
        <v>65.84</v>
      </c>
      <c r="F54" s="81">
        <f t="shared" ref="F54" si="10">F46+F53</f>
        <v>205.98</v>
      </c>
      <c r="G54" s="80">
        <f t="shared" ref="G54" si="11">G46+G53</f>
        <v>1630.89</v>
      </c>
      <c r="H54" s="19"/>
      <c r="I54" s="18"/>
    </row>
    <row r="55" spans="1:9" x14ac:dyDescent="0.25">
      <c r="A55" s="22" t="s">
        <v>40</v>
      </c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02" t="s">
        <v>20</v>
      </c>
      <c r="B56" s="8" t="s">
        <v>41</v>
      </c>
      <c r="C56" s="11">
        <v>200</v>
      </c>
      <c r="D56" s="65">
        <v>17.18</v>
      </c>
      <c r="E56" s="65">
        <v>27.53</v>
      </c>
      <c r="F56" s="65">
        <v>4.6100000000000003</v>
      </c>
      <c r="G56" s="65">
        <v>325.85000000000002</v>
      </c>
      <c r="H56" s="11">
        <v>2004</v>
      </c>
      <c r="I56" s="11">
        <v>340</v>
      </c>
    </row>
    <row r="57" spans="1:9" x14ac:dyDescent="0.25">
      <c r="A57" s="103"/>
      <c r="B57" s="8" t="s">
        <v>117</v>
      </c>
      <c r="C57" s="11">
        <v>50</v>
      </c>
      <c r="D57" s="65">
        <v>1.5</v>
      </c>
      <c r="E57" s="65">
        <v>0.1</v>
      </c>
      <c r="F57" s="65">
        <v>3.3</v>
      </c>
      <c r="G57" s="66">
        <v>20</v>
      </c>
      <c r="H57" s="11">
        <v>2003</v>
      </c>
      <c r="I57" s="11">
        <v>20</v>
      </c>
    </row>
    <row r="58" spans="1:9" x14ac:dyDescent="0.25">
      <c r="A58" s="103"/>
      <c r="B58" s="8" t="s">
        <v>17</v>
      </c>
      <c r="C58" s="11">
        <v>40</v>
      </c>
      <c r="D58" s="66">
        <v>3</v>
      </c>
      <c r="E58" s="65">
        <v>1.1599999999999999</v>
      </c>
      <c r="F58" s="65">
        <v>20.6</v>
      </c>
      <c r="G58" s="65">
        <v>104.8</v>
      </c>
      <c r="H58" s="10" t="s">
        <v>30</v>
      </c>
      <c r="I58" s="9" t="s">
        <v>30</v>
      </c>
    </row>
    <row r="59" spans="1:9" x14ac:dyDescent="0.25">
      <c r="A59" s="103"/>
      <c r="B59" s="8" t="s">
        <v>31</v>
      </c>
      <c r="C59" s="11">
        <v>205</v>
      </c>
      <c r="D59" s="65">
        <v>0.1</v>
      </c>
      <c r="E59" s="66">
        <v>0</v>
      </c>
      <c r="F59" s="66">
        <v>10</v>
      </c>
      <c r="G59" s="66">
        <v>43</v>
      </c>
      <c r="H59" s="10">
        <v>2004</v>
      </c>
      <c r="I59" s="10">
        <v>686</v>
      </c>
    </row>
    <row r="60" spans="1:9" x14ac:dyDescent="0.25">
      <c r="A60" s="12" t="s">
        <v>19</v>
      </c>
      <c r="B60" s="13"/>
      <c r="C60" s="20">
        <f>SUM(C56:C59)</f>
        <v>495</v>
      </c>
      <c r="D60" s="80">
        <f t="shared" ref="D60:G60" si="12">SUM(D56:D59)</f>
        <v>21.78</v>
      </c>
      <c r="E60" s="80">
        <f t="shared" si="12"/>
        <v>28.790000000000003</v>
      </c>
      <c r="F60" s="80">
        <f t="shared" si="12"/>
        <v>38.510000000000005</v>
      </c>
      <c r="G60" s="80">
        <f t="shared" si="12"/>
        <v>493.65000000000003</v>
      </c>
      <c r="H60" s="15"/>
      <c r="I60" s="14"/>
    </row>
    <row r="61" spans="1:9" ht="25.5" x14ac:dyDescent="0.25">
      <c r="A61" s="105" t="s">
        <v>23</v>
      </c>
      <c r="B61" s="82" t="s">
        <v>83</v>
      </c>
      <c r="C61" s="4">
        <v>100</v>
      </c>
      <c r="D61" s="71">
        <v>1.3</v>
      </c>
      <c r="E61" s="71">
        <v>0.17</v>
      </c>
      <c r="F61" s="71">
        <v>10.46</v>
      </c>
      <c r="G61" s="71">
        <v>44.8</v>
      </c>
      <c r="H61" s="4" t="s">
        <v>101</v>
      </c>
      <c r="I61" s="4" t="s">
        <v>100</v>
      </c>
    </row>
    <row r="62" spans="1:9" x14ac:dyDescent="0.25">
      <c r="A62" s="105"/>
      <c r="B62" s="29" t="s">
        <v>42</v>
      </c>
      <c r="C62" s="11">
        <v>250</v>
      </c>
      <c r="D62" s="65">
        <v>5.27</v>
      </c>
      <c r="E62" s="65">
        <v>4.62</v>
      </c>
      <c r="F62" s="65">
        <v>28.5</v>
      </c>
      <c r="G62" s="65">
        <v>181.5</v>
      </c>
      <c r="H62" s="11">
        <v>2004</v>
      </c>
      <c r="I62" s="11">
        <v>139</v>
      </c>
    </row>
    <row r="63" spans="1:9" x14ac:dyDescent="0.25">
      <c r="A63" s="105"/>
      <c r="B63" s="8" t="s">
        <v>44</v>
      </c>
      <c r="C63" s="11">
        <v>80</v>
      </c>
      <c r="D63" s="65">
        <v>11.73</v>
      </c>
      <c r="E63" s="65">
        <v>14.78</v>
      </c>
      <c r="F63" s="65">
        <v>12.92</v>
      </c>
      <c r="G63" s="65">
        <v>238.52</v>
      </c>
      <c r="H63" s="11">
        <v>2011</v>
      </c>
      <c r="I63" s="11">
        <v>294</v>
      </c>
    </row>
    <row r="64" spans="1:9" x14ac:dyDescent="0.25">
      <c r="A64" s="105"/>
      <c r="B64" s="8" t="s">
        <v>48</v>
      </c>
      <c r="C64" s="43">
        <v>50</v>
      </c>
      <c r="D64" s="64">
        <v>0.7</v>
      </c>
      <c r="E64" s="64">
        <v>2.5</v>
      </c>
      <c r="F64" s="64">
        <v>2.92</v>
      </c>
      <c r="G64" s="64">
        <v>36.85</v>
      </c>
      <c r="H64" s="43">
        <v>2004</v>
      </c>
      <c r="I64" s="43">
        <v>600</v>
      </c>
    </row>
    <row r="65" spans="1:9" x14ac:dyDescent="0.25">
      <c r="A65" s="105"/>
      <c r="B65" s="8" t="s">
        <v>21</v>
      </c>
      <c r="C65" s="11">
        <v>200</v>
      </c>
      <c r="D65" s="65">
        <v>7.13</v>
      </c>
      <c r="E65" s="65">
        <v>6.4</v>
      </c>
      <c r="F65" s="65">
        <v>42.56</v>
      </c>
      <c r="G65" s="66">
        <v>258.02</v>
      </c>
      <c r="H65" s="10">
        <v>2004</v>
      </c>
      <c r="I65" s="10">
        <v>332</v>
      </c>
    </row>
    <row r="66" spans="1:9" x14ac:dyDescent="0.25">
      <c r="A66" s="105"/>
      <c r="B66" s="8" t="s">
        <v>45</v>
      </c>
      <c r="C66" s="11">
        <v>180</v>
      </c>
      <c r="D66" s="83">
        <v>0.18</v>
      </c>
      <c r="E66" s="83">
        <v>0.09</v>
      </c>
      <c r="F66" s="65">
        <v>15.5</v>
      </c>
      <c r="G66" s="65">
        <v>61.2</v>
      </c>
      <c r="H66" s="11">
        <v>2004</v>
      </c>
      <c r="I66" s="11">
        <v>631</v>
      </c>
    </row>
    <row r="67" spans="1:9" x14ac:dyDescent="0.25">
      <c r="A67" s="105"/>
      <c r="B67" s="8" t="s">
        <v>74</v>
      </c>
      <c r="C67" s="11">
        <v>50</v>
      </c>
      <c r="D67" s="65">
        <v>3.3</v>
      </c>
      <c r="E67" s="65">
        <v>1.2</v>
      </c>
      <c r="F67" s="66">
        <v>17</v>
      </c>
      <c r="G67" s="65">
        <v>90.6</v>
      </c>
      <c r="H67" s="10" t="s">
        <v>30</v>
      </c>
      <c r="I67" s="9" t="s">
        <v>30</v>
      </c>
    </row>
    <row r="68" spans="1:9" x14ac:dyDescent="0.25">
      <c r="A68" s="12" t="s">
        <v>24</v>
      </c>
      <c r="B68" s="13"/>
      <c r="C68" s="20">
        <f>SUM(C61:C67)</f>
        <v>910</v>
      </c>
      <c r="D68" s="80">
        <f t="shared" ref="D68:G68" si="13">SUM(D61:D67)</f>
        <v>29.61</v>
      </c>
      <c r="E68" s="80">
        <f t="shared" si="13"/>
        <v>29.759999999999998</v>
      </c>
      <c r="F68" s="80">
        <f t="shared" si="13"/>
        <v>129.86000000000001</v>
      </c>
      <c r="G68" s="80">
        <f t="shared" si="13"/>
        <v>911.49000000000012</v>
      </c>
      <c r="H68" s="19"/>
      <c r="I68" s="18"/>
    </row>
    <row r="69" spans="1:9" x14ac:dyDescent="0.25">
      <c r="A69" s="12" t="s">
        <v>46</v>
      </c>
      <c r="B69" s="13"/>
      <c r="C69" s="20"/>
      <c r="D69" s="80">
        <f t="shared" ref="D69:G69" si="14">D60+D68</f>
        <v>51.39</v>
      </c>
      <c r="E69" s="80">
        <f t="shared" si="14"/>
        <v>58.55</v>
      </c>
      <c r="F69" s="80">
        <f t="shared" si="14"/>
        <v>168.37</v>
      </c>
      <c r="G69" s="80">
        <f t="shared" si="14"/>
        <v>1405.14</v>
      </c>
      <c r="H69" s="19"/>
      <c r="I69" s="18"/>
    </row>
    <row r="70" spans="1:9" x14ac:dyDescent="0.25">
      <c r="A70" s="22" t="s">
        <v>47</v>
      </c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02" t="s">
        <v>20</v>
      </c>
      <c r="B71" s="8" t="s">
        <v>49</v>
      </c>
      <c r="C71" s="11">
        <v>200</v>
      </c>
      <c r="D71" s="83">
        <v>30.13</v>
      </c>
      <c r="E71" s="83">
        <v>26.68</v>
      </c>
      <c r="F71" s="83">
        <v>50.38</v>
      </c>
      <c r="G71" s="83">
        <v>559.92999999999995</v>
      </c>
      <c r="H71" s="11">
        <v>2011</v>
      </c>
      <c r="I71" s="11">
        <v>224</v>
      </c>
    </row>
    <row r="72" spans="1:9" x14ac:dyDescent="0.25">
      <c r="A72" s="103"/>
      <c r="B72" s="8" t="s">
        <v>50</v>
      </c>
      <c r="C72" s="11">
        <v>50</v>
      </c>
      <c r="D72" s="83">
        <v>0.28999999999999998</v>
      </c>
      <c r="E72" s="84">
        <v>0.02</v>
      </c>
      <c r="F72" s="83">
        <v>32.75</v>
      </c>
      <c r="G72" s="83">
        <v>132.25</v>
      </c>
      <c r="H72" s="11">
        <v>2013</v>
      </c>
      <c r="I72" s="11">
        <v>477</v>
      </c>
    </row>
    <row r="73" spans="1:9" x14ac:dyDescent="0.25">
      <c r="A73" s="103"/>
      <c r="B73" s="8" t="s">
        <v>17</v>
      </c>
      <c r="C73" s="11">
        <v>40</v>
      </c>
      <c r="D73" s="66">
        <v>3</v>
      </c>
      <c r="E73" s="65">
        <v>1.1599999999999999</v>
      </c>
      <c r="F73" s="65">
        <v>20.6</v>
      </c>
      <c r="G73" s="65">
        <v>104.8</v>
      </c>
      <c r="H73" s="10" t="s">
        <v>30</v>
      </c>
      <c r="I73" s="9" t="s">
        <v>30</v>
      </c>
    </row>
    <row r="74" spans="1:9" x14ac:dyDescent="0.25">
      <c r="A74" s="103"/>
      <c r="B74" s="8" t="s">
        <v>22</v>
      </c>
      <c r="C74" s="11">
        <v>200</v>
      </c>
      <c r="D74" s="65">
        <v>0.1</v>
      </c>
      <c r="E74" s="66">
        <v>0</v>
      </c>
      <c r="F74" s="66">
        <v>10</v>
      </c>
      <c r="G74" s="66">
        <v>43</v>
      </c>
      <c r="H74" s="10">
        <v>2004</v>
      </c>
      <c r="I74" s="10">
        <v>685</v>
      </c>
    </row>
    <row r="75" spans="1:9" x14ac:dyDescent="0.25">
      <c r="A75" s="12" t="s">
        <v>19</v>
      </c>
      <c r="B75" s="13"/>
      <c r="C75" s="20">
        <f>SUM(C71:C74)</f>
        <v>490</v>
      </c>
      <c r="D75" s="80">
        <f t="shared" ref="D75:G75" si="15">SUM(D71:D74)</f>
        <v>33.520000000000003</v>
      </c>
      <c r="E75" s="80">
        <f t="shared" si="15"/>
        <v>27.86</v>
      </c>
      <c r="F75" s="80">
        <f t="shared" si="15"/>
        <v>113.72999999999999</v>
      </c>
      <c r="G75" s="81">
        <f t="shared" si="15"/>
        <v>839.9799999999999</v>
      </c>
      <c r="H75" s="27"/>
      <c r="I75" s="27"/>
    </row>
    <row r="76" spans="1:9" x14ac:dyDescent="0.25">
      <c r="A76" s="97" t="s">
        <v>23</v>
      </c>
      <c r="B76" s="82" t="s">
        <v>157</v>
      </c>
      <c r="C76" s="4">
        <v>60</v>
      </c>
      <c r="D76" s="71">
        <v>0.48</v>
      </c>
      <c r="E76" s="72">
        <v>0</v>
      </c>
      <c r="F76" s="72">
        <v>0.96</v>
      </c>
      <c r="G76" s="71">
        <v>7.92</v>
      </c>
      <c r="H76" s="4">
        <v>2003</v>
      </c>
      <c r="I76" s="4">
        <v>7</v>
      </c>
    </row>
    <row r="77" spans="1:9" x14ac:dyDescent="0.25">
      <c r="A77" s="98"/>
      <c r="B77" s="29" t="s">
        <v>109</v>
      </c>
      <c r="C77" s="11">
        <v>250</v>
      </c>
      <c r="D77" s="66">
        <v>3</v>
      </c>
      <c r="E77" s="65">
        <v>5.25</v>
      </c>
      <c r="F77" s="65">
        <v>16.38</v>
      </c>
      <c r="G77" s="65">
        <v>126.5</v>
      </c>
      <c r="H77" s="11">
        <v>2004</v>
      </c>
      <c r="I77" s="11">
        <v>140</v>
      </c>
    </row>
    <row r="78" spans="1:9" x14ac:dyDescent="0.25">
      <c r="A78" s="98"/>
      <c r="B78" s="8" t="s">
        <v>158</v>
      </c>
      <c r="C78" s="11">
        <v>90</v>
      </c>
      <c r="D78" s="65">
        <v>12.44</v>
      </c>
      <c r="E78" s="65">
        <v>12.12</v>
      </c>
      <c r="F78" s="65">
        <v>9.83</v>
      </c>
      <c r="G78" s="65">
        <v>198.14</v>
      </c>
      <c r="H78" s="11">
        <v>2011</v>
      </c>
      <c r="I78" s="11">
        <v>360</v>
      </c>
    </row>
    <row r="79" spans="1:9" x14ac:dyDescent="0.25">
      <c r="A79" s="98"/>
      <c r="B79" s="8" t="s">
        <v>51</v>
      </c>
      <c r="C79" s="11">
        <v>30</v>
      </c>
      <c r="D79" s="65">
        <v>0.62</v>
      </c>
      <c r="E79" s="65">
        <v>1.57</v>
      </c>
      <c r="F79" s="65">
        <v>2.13</v>
      </c>
      <c r="G79" s="65">
        <v>25.14</v>
      </c>
      <c r="H79" s="11">
        <v>2011</v>
      </c>
      <c r="I79" s="11">
        <v>350</v>
      </c>
    </row>
    <row r="80" spans="1:9" x14ac:dyDescent="0.25">
      <c r="A80" s="98"/>
      <c r="B80" s="29" t="s">
        <v>52</v>
      </c>
      <c r="C80" s="11">
        <v>180</v>
      </c>
      <c r="D80" s="64">
        <v>3.71</v>
      </c>
      <c r="E80" s="64">
        <v>6.48</v>
      </c>
      <c r="F80" s="64">
        <v>24.36</v>
      </c>
      <c r="G80" s="64">
        <v>175.33</v>
      </c>
      <c r="H80" s="11">
        <v>2004</v>
      </c>
      <c r="I80" s="11">
        <v>520</v>
      </c>
    </row>
    <row r="81" spans="1:9" x14ac:dyDescent="0.25">
      <c r="A81" s="98"/>
      <c r="B81" s="8" t="s">
        <v>53</v>
      </c>
      <c r="C81" s="11">
        <v>180</v>
      </c>
      <c r="D81" s="65">
        <v>0.27</v>
      </c>
      <c r="E81" s="65">
        <v>0.1</v>
      </c>
      <c r="F81" s="65">
        <v>18.100000000000001</v>
      </c>
      <c r="G81" s="65">
        <v>72.900000000000006</v>
      </c>
      <c r="H81" s="11">
        <v>2004</v>
      </c>
      <c r="I81" s="11">
        <v>638</v>
      </c>
    </row>
    <row r="82" spans="1:9" x14ac:dyDescent="0.25">
      <c r="A82" s="98"/>
      <c r="B82" s="8" t="s">
        <v>74</v>
      </c>
      <c r="C82" s="11">
        <v>50</v>
      </c>
      <c r="D82" s="65">
        <v>3.3</v>
      </c>
      <c r="E82" s="65">
        <v>1.2</v>
      </c>
      <c r="F82" s="66">
        <v>17</v>
      </c>
      <c r="G82" s="65">
        <v>90.6</v>
      </c>
      <c r="H82" s="10" t="s">
        <v>30</v>
      </c>
      <c r="I82" s="9" t="s">
        <v>30</v>
      </c>
    </row>
    <row r="83" spans="1:9" x14ac:dyDescent="0.25">
      <c r="A83" s="12" t="s">
        <v>24</v>
      </c>
      <c r="B83" s="13"/>
      <c r="C83" s="20">
        <f>SUM(C76:C82)</f>
        <v>840</v>
      </c>
      <c r="D83" s="80">
        <f>SUM(D76:D82)</f>
        <v>23.82</v>
      </c>
      <c r="E83" s="80">
        <f>SUM(E76:E82)</f>
        <v>26.72</v>
      </c>
      <c r="F83" s="80">
        <f>SUM(F76:F82)</f>
        <v>88.759999999999991</v>
      </c>
      <c r="G83" s="80">
        <f>SUM(G76:G82)</f>
        <v>696.53</v>
      </c>
      <c r="H83" s="19"/>
      <c r="I83" s="18"/>
    </row>
    <row r="84" spans="1:9" x14ac:dyDescent="0.25">
      <c r="A84" s="12" t="s">
        <v>54</v>
      </c>
      <c r="B84" s="13"/>
      <c r="C84" s="13"/>
      <c r="D84" s="68">
        <f>D75+D83</f>
        <v>57.34</v>
      </c>
      <c r="E84" s="68">
        <f t="shared" ref="E84:G84" si="16">E75+E83</f>
        <v>54.58</v>
      </c>
      <c r="F84" s="68">
        <f t="shared" si="16"/>
        <v>202.48999999999998</v>
      </c>
      <c r="G84" s="68">
        <f t="shared" si="16"/>
        <v>1536.5099999999998</v>
      </c>
      <c r="H84" s="19"/>
      <c r="I84" s="18"/>
    </row>
    <row r="85" spans="1:9" x14ac:dyDescent="0.25">
      <c r="A85" s="22" t="s">
        <v>55</v>
      </c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02" t="s">
        <v>20</v>
      </c>
      <c r="B86" s="41" t="s">
        <v>160</v>
      </c>
      <c r="C86" s="11">
        <v>250</v>
      </c>
      <c r="D86" s="65">
        <v>6.08</v>
      </c>
      <c r="E86" s="65">
        <v>9.73</v>
      </c>
      <c r="F86" s="65">
        <v>37.299999999999997</v>
      </c>
      <c r="G86" s="65">
        <v>262.5</v>
      </c>
      <c r="H86" s="11">
        <v>2004</v>
      </c>
      <c r="I86" s="11">
        <v>311</v>
      </c>
    </row>
    <row r="87" spans="1:9" x14ac:dyDescent="0.25">
      <c r="A87" s="103"/>
      <c r="B87" s="8" t="s">
        <v>16</v>
      </c>
      <c r="C87" s="11">
        <v>20</v>
      </c>
      <c r="D87" s="65">
        <v>4.63</v>
      </c>
      <c r="E87" s="65">
        <v>5.89</v>
      </c>
      <c r="F87" s="66">
        <v>0</v>
      </c>
      <c r="G87" s="65">
        <v>71.819999999999993</v>
      </c>
      <c r="H87" s="10">
        <v>2004</v>
      </c>
      <c r="I87" s="10">
        <v>97</v>
      </c>
    </row>
    <row r="88" spans="1:9" x14ac:dyDescent="0.25">
      <c r="A88" s="103"/>
      <c r="B88" s="8" t="s">
        <v>17</v>
      </c>
      <c r="C88" s="11">
        <v>40</v>
      </c>
      <c r="D88" s="66">
        <v>3</v>
      </c>
      <c r="E88" s="65">
        <v>1.1599999999999999</v>
      </c>
      <c r="F88" s="65">
        <v>20.6</v>
      </c>
      <c r="G88" s="65">
        <v>104.8</v>
      </c>
      <c r="H88" s="10" t="s">
        <v>30</v>
      </c>
      <c r="I88" s="9" t="s">
        <v>30</v>
      </c>
    </row>
    <row r="89" spans="1:9" x14ac:dyDescent="0.25">
      <c r="A89" s="104"/>
      <c r="B89" s="8" t="s">
        <v>31</v>
      </c>
      <c r="C89" s="11">
        <v>205</v>
      </c>
      <c r="D89" s="65">
        <v>0.1</v>
      </c>
      <c r="E89" s="66">
        <v>0</v>
      </c>
      <c r="F89" s="66">
        <v>10</v>
      </c>
      <c r="G89" s="66">
        <v>43</v>
      </c>
      <c r="H89" s="10">
        <v>2004</v>
      </c>
      <c r="I89" s="10">
        <v>686</v>
      </c>
    </row>
    <row r="90" spans="1:9" x14ac:dyDescent="0.25">
      <c r="A90" s="12" t="s">
        <v>19</v>
      </c>
      <c r="B90" s="13"/>
      <c r="C90" s="20">
        <f>SUM(C86:C89)</f>
        <v>515</v>
      </c>
      <c r="D90" s="80">
        <f t="shared" ref="D90:G90" si="17">SUM(D86:D89)</f>
        <v>13.81</v>
      </c>
      <c r="E90" s="80">
        <f t="shared" si="17"/>
        <v>16.78</v>
      </c>
      <c r="F90" s="80">
        <f t="shared" si="17"/>
        <v>67.900000000000006</v>
      </c>
      <c r="G90" s="80">
        <f t="shared" si="17"/>
        <v>482.12</v>
      </c>
      <c r="H90" s="27"/>
      <c r="I90" s="27"/>
    </row>
    <row r="91" spans="1:9" ht="26.25" x14ac:dyDescent="0.25">
      <c r="A91" s="97" t="s">
        <v>23</v>
      </c>
      <c r="B91" s="23" t="s">
        <v>84</v>
      </c>
      <c r="C91" s="4">
        <v>100</v>
      </c>
      <c r="D91" s="71">
        <v>1.3</v>
      </c>
      <c r="E91" s="71">
        <v>0.2</v>
      </c>
      <c r="F91" s="71">
        <v>10.5</v>
      </c>
      <c r="G91" s="71">
        <v>44.8</v>
      </c>
      <c r="H91" s="40">
        <v>2004</v>
      </c>
      <c r="I91" s="40" t="s">
        <v>99</v>
      </c>
    </row>
    <row r="92" spans="1:9" x14ac:dyDescent="0.25">
      <c r="A92" s="98"/>
      <c r="B92" s="29" t="s">
        <v>108</v>
      </c>
      <c r="C92" s="11">
        <v>255</v>
      </c>
      <c r="D92" s="65">
        <v>3.87</v>
      </c>
      <c r="E92" s="65">
        <v>6.87</v>
      </c>
      <c r="F92" s="65">
        <v>15.6</v>
      </c>
      <c r="G92" s="65">
        <v>143.75</v>
      </c>
      <c r="H92" s="10">
        <v>2004</v>
      </c>
      <c r="I92" s="10">
        <v>124</v>
      </c>
    </row>
    <row r="93" spans="1:9" x14ac:dyDescent="0.25">
      <c r="A93" s="98"/>
      <c r="B93" s="8" t="s">
        <v>159</v>
      </c>
      <c r="C93" s="11">
        <v>90</v>
      </c>
      <c r="D93" s="65">
        <v>11.4</v>
      </c>
      <c r="E93" s="65">
        <v>10.210000000000001</v>
      </c>
      <c r="F93" s="65">
        <v>9.6</v>
      </c>
      <c r="G93" s="65">
        <v>171.7</v>
      </c>
      <c r="H93" s="11">
        <v>2004</v>
      </c>
      <c r="I93" s="11">
        <v>498</v>
      </c>
    </row>
    <row r="94" spans="1:9" x14ac:dyDescent="0.25">
      <c r="A94" s="98"/>
      <c r="B94" s="8" t="s">
        <v>58</v>
      </c>
      <c r="C94" s="11">
        <v>30</v>
      </c>
      <c r="D94" s="65">
        <v>0.3</v>
      </c>
      <c r="E94" s="65">
        <v>1.64</v>
      </c>
      <c r="F94" s="65">
        <v>2.17</v>
      </c>
      <c r="G94" s="65">
        <v>20.7</v>
      </c>
      <c r="H94" s="11">
        <v>2004</v>
      </c>
      <c r="I94" s="11">
        <v>593</v>
      </c>
    </row>
    <row r="95" spans="1:9" x14ac:dyDescent="0.25">
      <c r="A95" s="98"/>
      <c r="B95" s="29" t="s">
        <v>37</v>
      </c>
      <c r="C95" s="11">
        <v>200</v>
      </c>
      <c r="D95" s="65">
        <v>11.17</v>
      </c>
      <c r="E95" s="65">
        <v>7.34</v>
      </c>
      <c r="F95" s="65">
        <v>48.94</v>
      </c>
      <c r="G95" s="65">
        <v>311.22000000000003</v>
      </c>
      <c r="H95" s="11">
        <v>2004</v>
      </c>
      <c r="I95" s="11">
        <v>297</v>
      </c>
    </row>
    <row r="96" spans="1:9" x14ac:dyDescent="0.25">
      <c r="A96" s="98"/>
      <c r="B96" s="8" t="s">
        <v>62</v>
      </c>
      <c r="C96" s="11">
        <v>180</v>
      </c>
      <c r="D96" s="65">
        <v>0.27</v>
      </c>
      <c r="E96" s="65">
        <v>0.1</v>
      </c>
      <c r="F96" s="65">
        <v>18.100000000000001</v>
      </c>
      <c r="G96" s="65">
        <v>72.900000000000006</v>
      </c>
      <c r="H96" s="11">
        <v>2004</v>
      </c>
      <c r="I96" s="11">
        <v>638</v>
      </c>
    </row>
    <row r="97" spans="1:9" x14ac:dyDescent="0.25">
      <c r="A97" s="98"/>
      <c r="B97" s="8" t="s">
        <v>74</v>
      </c>
      <c r="C97" s="11">
        <v>50</v>
      </c>
      <c r="D97" s="65">
        <v>3.3</v>
      </c>
      <c r="E97" s="65">
        <v>1.2</v>
      </c>
      <c r="F97" s="66">
        <v>17</v>
      </c>
      <c r="G97" s="65">
        <v>90.6</v>
      </c>
      <c r="H97" s="10" t="s">
        <v>30</v>
      </c>
      <c r="I97" s="9" t="s">
        <v>30</v>
      </c>
    </row>
    <row r="98" spans="1:9" x14ac:dyDescent="0.25">
      <c r="A98" s="12" t="s">
        <v>24</v>
      </c>
      <c r="B98" s="13"/>
      <c r="C98" s="20">
        <f>SUM(C91:C97)</f>
        <v>905</v>
      </c>
      <c r="D98" s="80">
        <f t="shared" ref="D98:G98" si="18">SUM(D91:D97)</f>
        <v>31.61</v>
      </c>
      <c r="E98" s="80">
        <f t="shared" si="18"/>
        <v>27.560000000000002</v>
      </c>
      <c r="F98" s="80">
        <f t="shared" si="18"/>
        <v>121.91</v>
      </c>
      <c r="G98" s="80">
        <f t="shared" si="18"/>
        <v>855.67000000000007</v>
      </c>
      <c r="H98" s="19"/>
      <c r="I98" s="18"/>
    </row>
    <row r="99" spans="1:9" x14ac:dyDescent="0.25">
      <c r="A99" s="12" t="s">
        <v>56</v>
      </c>
      <c r="B99" s="13"/>
      <c r="C99" s="20">
        <f>C90+C98</f>
        <v>1420</v>
      </c>
      <c r="D99" s="80">
        <f t="shared" ref="D99:G99" si="19">D90+D98</f>
        <v>45.42</v>
      </c>
      <c r="E99" s="80">
        <f t="shared" si="19"/>
        <v>44.34</v>
      </c>
      <c r="F99" s="80">
        <f t="shared" si="19"/>
        <v>189.81</v>
      </c>
      <c r="G99" s="80">
        <f t="shared" si="19"/>
        <v>1337.79</v>
      </c>
      <c r="H99" s="19"/>
      <c r="I99" s="18"/>
    </row>
    <row r="100" spans="1:9" x14ac:dyDescent="0.25">
      <c r="A100" s="22" t="s">
        <v>57</v>
      </c>
      <c r="B100" s="29"/>
      <c r="C100" s="29"/>
      <c r="D100" s="30"/>
      <c r="E100" s="30"/>
      <c r="F100" s="30"/>
      <c r="G100" s="30"/>
      <c r="H100" s="31"/>
      <c r="I100" s="32"/>
    </row>
    <row r="101" spans="1:9" x14ac:dyDescent="0.25">
      <c r="A101" s="102" t="s">
        <v>20</v>
      </c>
      <c r="B101" s="8" t="s">
        <v>41</v>
      </c>
      <c r="C101" s="11">
        <v>200</v>
      </c>
      <c r="D101" s="65">
        <v>17.18</v>
      </c>
      <c r="E101" s="65">
        <v>27.53</v>
      </c>
      <c r="F101" s="65">
        <v>4.6100000000000003</v>
      </c>
      <c r="G101" s="65">
        <v>325.85000000000002</v>
      </c>
      <c r="H101" s="11">
        <v>2004</v>
      </c>
      <c r="I101" s="11">
        <v>340</v>
      </c>
    </row>
    <row r="102" spans="1:9" x14ac:dyDescent="0.25">
      <c r="A102" s="103"/>
      <c r="B102" s="48" t="s">
        <v>134</v>
      </c>
      <c r="C102" s="49">
        <v>10</v>
      </c>
      <c r="D102" s="76">
        <v>0.05</v>
      </c>
      <c r="E102" s="76">
        <v>8.25</v>
      </c>
      <c r="F102" s="76">
        <v>0.08</v>
      </c>
      <c r="G102" s="76">
        <v>74.8</v>
      </c>
      <c r="H102" s="10">
        <v>2013</v>
      </c>
      <c r="I102" s="10">
        <v>487</v>
      </c>
    </row>
    <row r="103" spans="1:9" x14ac:dyDescent="0.25">
      <c r="A103" s="103"/>
      <c r="B103" s="8" t="s">
        <v>17</v>
      </c>
      <c r="C103" s="11">
        <v>40</v>
      </c>
      <c r="D103" s="66">
        <v>3</v>
      </c>
      <c r="E103" s="66">
        <v>1.1599999999999999</v>
      </c>
      <c r="F103" s="65">
        <v>20.6</v>
      </c>
      <c r="G103" s="65">
        <v>104.8</v>
      </c>
      <c r="H103" s="10" t="s">
        <v>30</v>
      </c>
      <c r="I103" s="9" t="s">
        <v>30</v>
      </c>
    </row>
    <row r="104" spans="1:9" x14ac:dyDescent="0.25">
      <c r="A104" s="103"/>
      <c r="B104" s="8" t="s">
        <v>31</v>
      </c>
      <c r="C104" s="11">
        <v>205</v>
      </c>
      <c r="D104" s="65">
        <v>0.1</v>
      </c>
      <c r="E104" s="66">
        <v>0</v>
      </c>
      <c r="F104" s="66">
        <v>10</v>
      </c>
      <c r="G104" s="66">
        <v>43</v>
      </c>
      <c r="H104" s="10">
        <v>2004</v>
      </c>
      <c r="I104" s="10">
        <v>686</v>
      </c>
    </row>
    <row r="105" spans="1:9" x14ac:dyDescent="0.25">
      <c r="A105" s="12" t="s">
        <v>19</v>
      </c>
      <c r="B105" s="13"/>
      <c r="C105" s="20">
        <f>SUM(C101:C104)</f>
        <v>455</v>
      </c>
      <c r="D105" s="80">
        <f t="shared" ref="D105:G105" si="20">SUM(D101:D104)</f>
        <v>20.330000000000002</v>
      </c>
      <c r="E105" s="80">
        <f t="shared" si="20"/>
        <v>36.94</v>
      </c>
      <c r="F105" s="80">
        <f t="shared" si="20"/>
        <v>35.290000000000006</v>
      </c>
      <c r="G105" s="80">
        <f t="shared" si="20"/>
        <v>548.45000000000005</v>
      </c>
      <c r="H105" s="27"/>
      <c r="I105" s="27"/>
    </row>
    <row r="106" spans="1:9" ht="25.5" x14ac:dyDescent="0.25">
      <c r="A106" s="97" t="s">
        <v>23</v>
      </c>
      <c r="B106" s="82" t="s">
        <v>83</v>
      </c>
      <c r="C106" s="4">
        <v>100</v>
      </c>
      <c r="D106" s="71">
        <v>1.3</v>
      </c>
      <c r="E106" s="71">
        <v>0.17</v>
      </c>
      <c r="F106" s="71">
        <v>10.46</v>
      </c>
      <c r="G106" s="71">
        <v>44.8</v>
      </c>
      <c r="H106" s="4" t="s">
        <v>101</v>
      </c>
      <c r="I106" s="4" t="s">
        <v>100</v>
      </c>
    </row>
    <row r="107" spans="1:9" x14ac:dyDescent="0.25">
      <c r="A107" s="98"/>
      <c r="B107" s="29" t="s">
        <v>105</v>
      </c>
      <c r="C107" s="11">
        <v>255</v>
      </c>
      <c r="D107" s="65">
        <v>3.5</v>
      </c>
      <c r="E107" s="65">
        <v>5.5</v>
      </c>
      <c r="F107" s="65">
        <v>12.62</v>
      </c>
      <c r="G107" s="65">
        <v>117.26</v>
      </c>
      <c r="H107" s="11">
        <v>2004</v>
      </c>
      <c r="I107" s="11">
        <v>134</v>
      </c>
    </row>
    <row r="108" spans="1:9" x14ac:dyDescent="0.25">
      <c r="A108" s="98"/>
      <c r="B108" s="8" t="s">
        <v>78</v>
      </c>
      <c r="C108" s="11">
        <v>100</v>
      </c>
      <c r="D108" s="65">
        <v>14.6</v>
      </c>
      <c r="E108" s="65">
        <v>16.79</v>
      </c>
      <c r="F108" s="65">
        <v>3.89</v>
      </c>
      <c r="G108" s="66">
        <v>221</v>
      </c>
      <c r="H108" s="11">
        <v>2004</v>
      </c>
      <c r="I108" s="11">
        <v>437</v>
      </c>
    </row>
    <row r="109" spans="1:9" x14ac:dyDescent="0.25">
      <c r="A109" s="98"/>
      <c r="B109" s="8" t="s">
        <v>21</v>
      </c>
      <c r="C109" s="11">
        <v>200</v>
      </c>
      <c r="D109" s="65">
        <v>7.13</v>
      </c>
      <c r="E109" s="65">
        <v>6.4</v>
      </c>
      <c r="F109" s="65">
        <v>42.56</v>
      </c>
      <c r="G109" s="66">
        <v>258.02</v>
      </c>
      <c r="H109" s="10">
        <v>2004</v>
      </c>
      <c r="I109" s="10">
        <v>332</v>
      </c>
    </row>
    <row r="110" spans="1:9" x14ac:dyDescent="0.25">
      <c r="A110" s="98"/>
      <c r="B110" s="8" t="s">
        <v>133</v>
      </c>
      <c r="C110" s="11">
        <v>180</v>
      </c>
      <c r="D110" s="83">
        <v>0.18</v>
      </c>
      <c r="E110" s="83">
        <v>0.09</v>
      </c>
      <c r="F110" s="65">
        <v>15.5</v>
      </c>
      <c r="G110" s="65">
        <v>61.2</v>
      </c>
      <c r="H110" s="11">
        <v>2004</v>
      </c>
      <c r="I110" s="11">
        <v>631</v>
      </c>
    </row>
    <row r="111" spans="1:9" x14ac:dyDescent="0.25">
      <c r="A111" s="98"/>
      <c r="B111" s="8" t="s">
        <v>74</v>
      </c>
      <c r="C111" s="11">
        <v>50</v>
      </c>
      <c r="D111" s="65">
        <v>3.3</v>
      </c>
      <c r="E111" s="65">
        <v>1.2</v>
      </c>
      <c r="F111" s="66">
        <v>17</v>
      </c>
      <c r="G111" s="65">
        <v>90.6</v>
      </c>
      <c r="H111" s="10" t="s">
        <v>30</v>
      </c>
      <c r="I111" s="9" t="s">
        <v>30</v>
      </c>
    </row>
    <row r="112" spans="1:9" x14ac:dyDescent="0.25">
      <c r="A112" s="12" t="s">
        <v>24</v>
      </c>
      <c r="B112" s="13"/>
      <c r="C112" s="20">
        <f>SUM(C106:C111)</f>
        <v>885</v>
      </c>
      <c r="D112" s="81">
        <f t="shared" ref="D112:G112" si="21">SUM(D106:D111)</f>
        <v>30.009999999999998</v>
      </c>
      <c r="E112" s="80">
        <f t="shared" si="21"/>
        <v>30.15</v>
      </c>
      <c r="F112" s="81">
        <f t="shared" si="21"/>
        <v>102.03</v>
      </c>
      <c r="G112" s="80">
        <f t="shared" si="21"/>
        <v>792.88</v>
      </c>
      <c r="H112" s="19"/>
      <c r="I112" s="18"/>
    </row>
    <row r="113" spans="1:9" x14ac:dyDescent="0.25">
      <c r="A113" s="12" t="s">
        <v>59</v>
      </c>
      <c r="B113" s="13"/>
      <c r="C113" s="20"/>
      <c r="D113" s="80">
        <f t="shared" ref="D113:F113" si="22">D105+D112</f>
        <v>50.34</v>
      </c>
      <c r="E113" s="80">
        <f t="shared" si="22"/>
        <v>67.09</v>
      </c>
      <c r="F113" s="80">
        <f t="shared" si="22"/>
        <v>137.32</v>
      </c>
      <c r="G113" s="80">
        <v>1341.4</v>
      </c>
      <c r="H113" s="19"/>
      <c r="I113" s="18"/>
    </row>
    <row r="114" spans="1:9" x14ac:dyDescent="0.25">
      <c r="A114" s="22" t="s">
        <v>60</v>
      </c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02" t="s">
        <v>20</v>
      </c>
      <c r="B115" s="29" t="s">
        <v>81</v>
      </c>
      <c r="C115" s="11">
        <v>250</v>
      </c>
      <c r="D115" s="64">
        <v>10.72</v>
      </c>
      <c r="E115" s="64">
        <v>14.29</v>
      </c>
      <c r="F115" s="64">
        <v>39.409999999999997</v>
      </c>
      <c r="G115" s="64">
        <v>338.51</v>
      </c>
      <c r="H115" s="43">
        <v>2004</v>
      </c>
      <c r="I115" s="43">
        <v>302</v>
      </c>
    </row>
    <row r="116" spans="1:9" x14ac:dyDescent="0.25">
      <c r="A116" s="103"/>
      <c r="B116" s="8" t="s">
        <v>16</v>
      </c>
      <c r="C116" s="11">
        <v>20</v>
      </c>
      <c r="D116" s="65">
        <v>4.63</v>
      </c>
      <c r="E116" s="65">
        <v>5.89</v>
      </c>
      <c r="F116" s="66">
        <v>0</v>
      </c>
      <c r="G116" s="65">
        <v>71.819999999999993</v>
      </c>
      <c r="H116" s="10">
        <v>2004</v>
      </c>
      <c r="I116" s="10">
        <v>97</v>
      </c>
    </row>
    <row r="117" spans="1:9" x14ac:dyDescent="0.25">
      <c r="A117" s="103"/>
      <c r="B117" s="48" t="s">
        <v>134</v>
      </c>
      <c r="C117" s="49">
        <v>10</v>
      </c>
      <c r="D117" s="76">
        <v>0.05</v>
      </c>
      <c r="E117" s="76">
        <v>8.25</v>
      </c>
      <c r="F117" s="76">
        <v>0.08</v>
      </c>
      <c r="G117" s="76">
        <v>74.8</v>
      </c>
      <c r="H117" s="10">
        <v>2013</v>
      </c>
      <c r="I117" s="10">
        <v>487</v>
      </c>
    </row>
    <row r="118" spans="1:9" x14ac:dyDescent="0.25">
      <c r="A118" s="103"/>
      <c r="B118" s="8" t="s">
        <v>17</v>
      </c>
      <c r="C118" s="11">
        <v>40</v>
      </c>
      <c r="D118" s="66">
        <v>3</v>
      </c>
      <c r="E118" s="65">
        <v>1.1599999999999999</v>
      </c>
      <c r="F118" s="65">
        <v>20.6</v>
      </c>
      <c r="G118" s="65">
        <v>104.8</v>
      </c>
      <c r="H118" s="10" t="s">
        <v>30</v>
      </c>
      <c r="I118" s="9" t="s">
        <v>30</v>
      </c>
    </row>
    <row r="119" spans="1:9" x14ac:dyDescent="0.25">
      <c r="A119" s="103"/>
      <c r="B119" s="29" t="s">
        <v>18</v>
      </c>
      <c r="C119" s="43">
        <v>180</v>
      </c>
      <c r="D119" s="75">
        <v>2.97</v>
      </c>
      <c r="E119" s="64">
        <v>2.79</v>
      </c>
      <c r="F119" s="64">
        <v>12.2</v>
      </c>
      <c r="G119" s="64">
        <v>84.6</v>
      </c>
      <c r="H119" s="44">
        <v>2004</v>
      </c>
      <c r="I119" s="44">
        <v>693</v>
      </c>
    </row>
    <row r="120" spans="1:9" x14ac:dyDescent="0.25">
      <c r="A120" s="12" t="s">
        <v>19</v>
      </c>
      <c r="B120" s="13"/>
      <c r="C120" s="20">
        <f>SUM(C115:C119)</f>
        <v>500</v>
      </c>
      <c r="D120" s="80">
        <f>SUM(D115:D119)</f>
        <v>21.37</v>
      </c>
      <c r="E120" s="80">
        <f>SUM(E115:E119)</f>
        <v>32.380000000000003</v>
      </c>
      <c r="F120" s="80">
        <f>SUM(F115:F119)</f>
        <v>72.289999999999992</v>
      </c>
      <c r="G120" s="80">
        <f>SUM(G115:G119)</f>
        <v>674.53</v>
      </c>
      <c r="H120" s="27"/>
      <c r="I120" s="27"/>
    </row>
    <row r="121" spans="1:9" x14ac:dyDescent="0.25">
      <c r="A121" s="97" t="s">
        <v>23</v>
      </c>
      <c r="B121" s="82" t="s">
        <v>157</v>
      </c>
      <c r="C121" s="4">
        <v>60</v>
      </c>
      <c r="D121" s="71">
        <v>0.48</v>
      </c>
      <c r="E121" s="72">
        <v>0</v>
      </c>
      <c r="F121" s="72">
        <v>0.96</v>
      </c>
      <c r="G121" s="71">
        <v>7.92</v>
      </c>
      <c r="H121" s="4">
        <v>2003</v>
      </c>
      <c r="I121" s="4">
        <v>7</v>
      </c>
    </row>
    <row r="122" spans="1:9" x14ac:dyDescent="0.25">
      <c r="A122" s="98"/>
      <c r="B122" s="8" t="s">
        <v>111</v>
      </c>
      <c r="C122" s="11">
        <v>255</v>
      </c>
      <c r="D122" s="65">
        <v>4.37</v>
      </c>
      <c r="E122" s="65">
        <v>8.7799999999999994</v>
      </c>
      <c r="F122" s="65">
        <v>15.6</v>
      </c>
      <c r="G122" s="65">
        <v>163.28</v>
      </c>
      <c r="H122" s="11">
        <v>2004</v>
      </c>
      <c r="I122" s="11">
        <v>110</v>
      </c>
    </row>
    <row r="123" spans="1:9" x14ac:dyDescent="0.25">
      <c r="A123" s="98"/>
      <c r="B123" s="29" t="s">
        <v>93</v>
      </c>
      <c r="C123" s="11">
        <v>90</v>
      </c>
      <c r="D123" s="65">
        <v>14.29</v>
      </c>
      <c r="E123" s="65">
        <v>6.58</v>
      </c>
      <c r="F123" s="65">
        <v>7.8</v>
      </c>
      <c r="G123" s="65">
        <v>141.47999999999999</v>
      </c>
      <c r="H123" s="11">
        <v>2004</v>
      </c>
      <c r="I123" s="11">
        <v>390</v>
      </c>
    </row>
    <row r="124" spans="1:9" x14ac:dyDescent="0.25">
      <c r="A124" s="98"/>
      <c r="B124" s="29" t="s">
        <v>52</v>
      </c>
      <c r="C124" s="11">
        <v>180</v>
      </c>
      <c r="D124" s="64">
        <v>3.71</v>
      </c>
      <c r="E124" s="64">
        <v>6.48</v>
      </c>
      <c r="F124" s="64">
        <v>24.36</v>
      </c>
      <c r="G124" s="64">
        <v>175.33</v>
      </c>
      <c r="H124" s="11">
        <v>2004</v>
      </c>
      <c r="I124" s="11">
        <v>520</v>
      </c>
    </row>
    <row r="125" spans="1:9" x14ac:dyDescent="0.25">
      <c r="A125" s="98"/>
      <c r="B125" s="8" t="s">
        <v>31</v>
      </c>
      <c r="C125" s="11">
        <v>205</v>
      </c>
      <c r="D125" s="65">
        <v>0.1</v>
      </c>
      <c r="E125" s="66">
        <v>0</v>
      </c>
      <c r="F125" s="66">
        <v>10</v>
      </c>
      <c r="G125" s="66">
        <v>43</v>
      </c>
      <c r="H125" s="10">
        <v>2004</v>
      </c>
      <c r="I125" s="10">
        <v>686</v>
      </c>
    </row>
    <row r="126" spans="1:9" x14ac:dyDescent="0.25">
      <c r="A126" s="98"/>
      <c r="B126" s="8" t="s">
        <v>74</v>
      </c>
      <c r="C126" s="11">
        <v>50</v>
      </c>
      <c r="D126" s="65">
        <v>3.3</v>
      </c>
      <c r="E126" s="65">
        <v>1.2</v>
      </c>
      <c r="F126" s="66">
        <v>17</v>
      </c>
      <c r="G126" s="65">
        <v>90.6</v>
      </c>
      <c r="H126" s="10" t="s">
        <v>30</v>
      </c>
      <c r="I126" s="9" t="s">
        <v>30</v>
      </c>
    </row>
    <row r="127" spans="1:9" x14ac:dyDescent="0.25">
      <c r="A127" s="12" t="s">
        <v>24</v>
      </c>
      <c r="B127" s="13"/>
      <c r="C127" s="20">
        <f>SUM(C121:C126)</f>
        <v>840</v>
      </c>
      <c r="D127" s="68">
        <f>SUM(D121:D126)</f>
        <v>26.250000000000004</v>
      </c>
      <c r="E127" s="70">
        <f>SUM(E121:E126)</f>
        <v>23.04</v>
      </c>
      <c r="F127" s="68">
        <f>SUM(F121:F126)</f>
        <v>75.72</v>
      </c>
      <c r="G127" s="68">
        <f>SUM(G121:G126)</f>
        <v>621.61</v>
      </c>
      <c r="H127" s="19"/>
      <c r="I127" s="18"/>
    </row>
    <row r="128" spans="1:9" x14ac:dyDescent="0.25">
      <c r="A128" s="12" t="s">
        <v>64</v>
      </c>
      <c r="B128" s="13"/>
      <c r="C128" s="13"/>
      <c r="D128" s="68">
        <f>D120+D127</f>
        <v>47.620000000000005</v>
      </c>
      <c r="E128" s="68">
        <f t="shared" ref="E128:G128" si="23">E120+E127</f>
        <v>55.42</v>
      </c>
      <c r="F128" s="70">
        <f t="shared" si="23"/>
        <v>148.01</v>
      </c>
      <c r="G128" s="68">
        <f t="shared" si="23"/>
        <v>1296.1399999999999</v>
      </c>
      <c r="H128" s="19"/>
      <c r="I128" s="18"/>
    </row>
    <row r="129" spans="1:9" x14ac:dyDescent="0.25">
      <c r="A129" s="22" t="s">
        <v>63</v>
      </c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97" t="s">
        <v>20</v>
      </c>
      <c r="B130" s="8" t="s">
        <v>67</v>
      </c>
      <c r="C130" s="11">
        <v>150</v>
      </c>
      <c r="D130" s="65">
        <v>25.6</v>
      </c>
      <c r="E130" s="65">
        <v>16.100000000000001</v>
      </c>
      <c r="F130" s="66">
        <v>25</v>
      </c>
      <c r="G130" s="65">
        <v>347.8</v>
      </c>
      <c r="H130" s="11">
        <v>2021</v>
      </c>
      <c r="I130" s="11" t="s">
        <v>69</v>
      </c>
    </row>
    <row r="131" spans="1:9" x14ac:dyDescent="0.25">
      <c r="A131" s="98"/>
      <c r="B131" s="8" t="s">
        <v>68</v>
      </c>
      <c r="C131" s="11">
        <v>20</v>
      </c>
      <c r="D131" s="65">
        <v>1.5</v>
      </c>
      <c r="E131" s="65">
        <v>1.7</v>
      </c>
      <c r="F131" s="65">
        <v>11.1</v>
      </c>
      <c r="G131" s="65">
        <v>65.599999999999994</v>
      </c>
      <c r="H131" s="10" t="s">
        <v>30</v>
      </c>
      <c r="I131" s="10" t="s">
        <v>30</v>
      </c>
    </row>
    <row r="132" spans="1:9" x14ac:dyDescent="0.25">
      <c r="A132" s="98"/>
      <c r="B132" s="8" t="s">
        <v>17</v>
      </c>
      <c r="C132" s="11">
        <v>20</v>
      </c>
      <c r="D132" s="65">
        <v>1.5</v>
      </c>
      <c r="E132" s="65">
        <v>0.57999999999999996</v>
      </c>
      <c r="F132" s="65">
        <v>10.3</v>
      </c>
      <c r="G132" s="65">
        <v>52.4</v>
      </c>
      <c r="H132" s="10" t="s">
        <v>30</v>
      </c>
      <c r="I132" s="9" t="s">
        <v>30</v>
      </c>
    </row>
    <row r="133" spans="1:9" x14ac:dyDescent="0.25">
      <c r="A133" s="98"/>
      <c r="B133" s="8" t="s">
        <v>22</v>
      </c>
      <c r="C133" s="11">
        <v>200</v>
      </c>
      <c r="D133" s="65">
        <v>0.1</v>
      </c>
      <c r="E133" s="66">
        <v>0</v>
      </c>
      <c r="F133" s="66">
        <v>10</v>
      </c>
      <c r="G133" s="66">
        <v>43</v>
      </c>
      <c r="H133" s="10">
        <v>2004</v>
      </c>
      <c r="I133" s="10">
        <v>685</v>
      </c>
    </row>
    <row r="134" spans="1:9" x14ac:dyDescent="0.25">
      <c r="A134" s="99"/>
      <c r="B134" s="8" t="s">
        <v>102</v>
      </c>
      <c r="C134" s="11">
        <v>160</v>
      </c>
      <c r="D134" s="65">
        <v>0.6</v>
      </c>
      <c r="E134" s="65">
        <v>0.45</v>
      </c>
      <c r="F134" s="65">
        <v>15.25</v>
      </c>
      <c r="G134" s="65">
        <v>70.5</v>
      </c>
      <c r="H134" s="10" t="s">
        <v>30</v>
      </c>
      <c r="I134" s="10" t="s">
        <v>30</v>
      </c>
    </row>
    <row r="135" spans="1:9" x14ac:dyDescent="0.25">
      <c r="A135" s="12" t="s">
        <v>19</v>
      </c>
      <c r="B135" s="13"/>
      <c r="C135" s="20">
        <f>SUM(C130:C134)</f>
        <v>550</v>
      </c>
      <c r="D135" s="68">
        <f>SUM(D130:D134)</f>
        <v>29.300000000000004</v>
      </c>
      <c r="E135" s="68">
        <f>SUM(E130:E134)</f>
        <v>18.829999999999998</v>
      </c>
      <c r="F135" s="68">
        <f>SUM(F130:F134)</f>
        <v>71.650000000000006</v>
      </c>
      <c r="G135" s="68">
        <f>SUM(G130:G134)</f>
        <v>579.29999999999995</v>
      </c>
      <c r="H135" s="27"/>
      <c r="I135" s="27"/>
    </row>
    <row r="136" spans="1:9" x14ac:dyDescent="0.25">
      <c r="A136" s="97" t="s">
        <v>23</v>
      </c>
      <c r="B136" s="51" t="s">
        <v>116</v>
      </c>
      <c r="C136" s="11">
        <v>100</v>
      </c>
      <c r="D136" s="65">
        <v>1.5</v>
      </c>
      <c r="E136" s="65">
        <v>5.51</v>
      </c>
      <c r="F136" s="65">
        <v>8.42</v>
      </c>
      <c r="G136" s="65">
        <v>89.18</v>
      </c>
      <c r="H136" s="11">
        <v>2003</v>
      </c>
      <c r="I136" s="11">
        <v>64</v>
      </c>
    </row>
    <row r="137" spans="1:9" x14ac:dyDescent="0.25">
      <c r="A137" s="98"/>
      <c r="B137" s="8" t="s">
        <v>42</v>
      </c>
      <c r="C137" s="11">
        <v>250</v>
      </c>
      <c r="D137" s="65">
        <v>5.27</v>
      </c>
      <c r="E137" s="65">
        <v>4.62</v>
      </c>
      <c r="F137" s="65">
        <v>28.5</v>
      </c>
      <c r="G137" s="65">
        <v>181.5</v>
      </c>
      <c r="H137" s="11">
        <v>2004</v>
      </c>
      <c r="I137" s="11">
        <v>139</v>
      </c>
    </row>
    <row r="138" spans="1:9" x14ac:dyDescent="0.25">
      <c r="A138" s="98"/>
      <c r="B138" s="8" t="s">
        <v>112</v>
      </c>
      <c r="C138" s="11">
        <v>100</v>
      </c>
      <c r="D138" s="65">
        <v>11.8</v>
      </c>
      <c r="E138" s="65">
        <v>10.8</v>
      </c>
      <c r="F138" s="65">
        <v>2.94</v>
      </c>
      <c r="G138" s="66">
        <v>156</v>
      </c>
      <c r="H138" s="11">
        <v>2011</v>
      </c>
      <c r="I138" s="11">
        <v>301</v>
      </c>
    </row>
    <row r="139" spans="1:9" x14ac:dyDescent="0.25">
      <c r="A139" s="98"/>
      <c r="B139" s="29" t="s">
        <v>71</v>
      </c>
      <c r="C139" s="11">
        <v>200</v>
      </c>
      <c r="D139" s="65">
        <v>4.63</v>
      </c>
      <c r="E139" s="65">
        <v>5.07</v>
      </c>
      <c r="F139" s="65">
        <v>47.61</v>
      </c>
      <c r="G139" s="65">
        <v>259.35000000000002</v>
      </c>
      <c r="H139" s="11">
        <v>2004</v>
      </c>
      <c r="I139" s="11">
        <v>511</v>
      </c>
    </row>
    <row r="140" spans="1:9" x14ac:dyDescent="0.25">
      <c r="A140" s="98"/>
      <c r="B140" s="8" t="s">
        <v>38</v>
      </c>
      <c r="C140" s="11">
        <v>180</v>
      </c>
      <c r="D140" s="65">
        <v>0.5</v>
      </c>
      <c r="E140" s="65">
        <v>0.1</v>
      </c>
      <c r="F140" s="65">
        <v>28.1</v>
      </c>
      <c r="G140" s="66">
        <v>109</v>
      </c>
      <c r="H140" s="11">
        <v>2004</v>
      </c>
      <c r="I140" s="11">
        <v>639</v>
      </c>
    </row>
    <row r="141" spans="1:9" x14ac:dyDescent="0.25">
      <c r="A141" s="98"/>
      <c r="B141" s="8" t="s">
        <v>74</v>
      </c>
      <c r="C141" s="11">
        <v>50</v>
      </c>
      <c r="D141" s="65">
        <v>3.3</v>
      </c>
      <c r="E141" s="65">
        <v>1.2</v>
      </c>
      <c r="F141" s="65">
        <v>17</v>
      </c>
      <c r="G141" s="65">
        <v>90.6</v>
      </c>
      <c r="H141" s="10" t="s">
        <v>30</v>
      </c>
      <c r="I141" s="9" t="s">
        <v>30</v>
      </c>
    </row>
    <row r="142" spans="1:9" x14ac:dyDescent="0.25">
      <c r="A142" s="12" t="s">
        <v>24</v>
      </c>
      <c r="B142" s="13"/>
      <c r="C142" s="20">
        <f>SUM(C136:C141)</f>
        <v>880</v>
      </c>
      <c r="D142" s="81">
        <f t="shared" ref="D142:G142" si="24">SUM(D136:D141)</f>
        <v>27</v>
      </c>
      <c r="E142" s="80">
        <f t="shared" si="24"/>
        <v>27.3</v>
      </c>
      <c r="F142" s="80">
        <f t="shared" si="24"/>
        <v>132.57</v>
      </c>
      <c r="G142" s="80">
        <f t="shared" si="24"/>
        <v>885.63</v>
      </c>
      <c r="H142" s="19"/>
      <c r="I142" s="18"/>
    </row>
    <row r="143" spans="1:9" x14ac:dyDescent="0.25">
      <c r="A143" s="12" t="s">
        <v>65</v>
      </c>
      <c r="B143" s="13"/>
      <c r="C143" s="13"/>
      <c r="D143" s="68">
        <f>D135+D142</f>
        <v>56.300000000000004</v>
      </c>
      <c r="E143" s="68">
        <f t="shared" ref="E143:G143" si="25">E135+E142</f>
        <v>46.129999999999995</v>
      </c>
      <c r="F143" s="68">
        <v>204.3</v>
      </c>
      <c r="G143" s="68">
        <f t="shared" si="25"/>
        <v>1464.9299999999998</v>
      </c>
      <c r="H143" s="19"/>
      <c r="I143" s="18"/>
    </row>
    <row r="144" spans="1:9" x14ac:dyDescent="0.25">
      <c r="A144" s="22" t="s">
        <v>66</v>
      </c>
      <c r="B144" s="1"/>
      <c r="C144" s="1"/>
      <c r="D144" s="1"/>
      <c r="E144" s="1"/>
      <c r="F144" s="1"/>
      <c r="G144" s="1"/>
      <c r="H144" s="1"/>
      <c r="I144" s="1"/>
    </row>
    <row r="145" spans="1:16" x14ac:dyDescent="0.25">
      <c r="A145" s="97" t="s">
        <v>20</v>
      </c>
      <c r="B145" s="41" t="s">
        <v>82</v>
      </c>
      <c r="C145" s="11">
        <v>250</v>
      </c>
      <c r="D145" s="65">
        <v>10.14</v>
      </c>
      <c r="E145" s="65">
        <v>13.69</v>
      </c>
      <c r="F145" s="65">
        <v>53.09</v>
      </c>
      <c r="G145" s="65">
        <v>375.36</v>
      </c>
      <c r="H145" s="11">
        <v>2004</v>
      </c>
      <c r="I145" s="11">
        <v>311</v>
      </c>
    </row>
    <row r="146" spans="1:16" x14ac:dyDescent="0.25">
      <c r="A146" s="98"/>
      <c r="B146" s="8" t="s">
        <v>15</v>
      </c>
      <c r="C146" s="11">
        <v>40</v>
      </c>
      <c r="D146" s="65">
        <v>5.0999999999999996</v>
      </c>
      <c r="E146" s="65">
        <v>4.5999999999999996</v>
      </c>
      <c r="F146" s="65">
        <v>0.3</v>
      </c>
      <c r="G146" s="66">
        <v>63</v>
      </c>
      <c r="H146" s="10">
        <v>2004</v>
      </c>
      <c r="I146" s="10">
        <v>337</v>
      </c>
    </row>
    <row r="147" spans="1:16" x14ac:dyDescent="0.25">
      <c r="A147" s="98"/>
      <c r="B147" s="29" t="s">
        <v>150</v>
      </c>
      <c r="C147" s="43">
        <v>30</v>
      </c>
      <c r="D147" s="64">
        <v>6.78</v>
      </c>
      <c r="E147" s="64">
        <v>6.27</v>
      </c>
      <c r="F147" s="75">
        <v>0</v>
      </c>
      <c r="G147" s="75">
        <v>84</v>
      </c>
      <c r="H147" s="44">
        <v>2004</v>
      </c>
      <c r="I147" s="44">
        <v>6</v>
      </c>
    </row>
    <row r="148" spans="1:16" x14ac:dyDescent="0.25">
      <c r="A148" s="98"/>
      <c r="B148" s="8" t="s">
        <v>17</v>
      </c>
      <c r="C148" s="11">
        <v>40</v>
      </c>
      <c r="D148" s="66">
        <v>3</v>
      </c>
      <c r="E148" s="65">
        <v>1.1599999999999999</v>
      </c>
      <c r="F148" s="65">
        <v>20.6</v>
      </c>
      <c r="G148" s="65">
        <v>104.8</v>
      </c>
      <c r="H148" s="10" t="s">
        <v>30</v>
      </c>
      <c r="I148" s="9" t="s">
        <v>30</v>
      </c>
    </row>
    <row r="149" spans="1:16" x14ac:dyDescent="0.25">
      <c r="A149" s="98"/>
      <c r="B149" s="8" t="s">
        <v>31</v>
      </c>
      <c r="C149" s="11">
        <v>205</v>
      </c>
      <c r="D149" s="65">
        <v>0.1</v>
      </c>
      <c r="E149" s="66">
        <v>0</v>
      </c>
      <c r="F149" s="66">
        <v>10</v>
      </c>
      <c r="G149" s="66">
        <v>43</v>
      </c>
      <c r="H149" s="10">
        <v>2004</v>
      </c>
      <c r="I149" s="10">
        <v>686</v>
      </c>
    </row>
    <row r="150" spans="1:16" x14ac:dyDescent="0.25">
      <c r="A150" s="12" t="s">
        <v>19</v>
      </c>
      <c r="B150" s="13"/>
      <c r="C150" s="20">
        <f>SUM(C145:C149)</f>
        <v>565</v>
      </c>
      <c r="D150" s="80">
        <f t="shared" ref="D150:G150" si="26">SUM(D145:D149)</f>
        <v>25.12</v>
      </c>
      <c r="E150" s="80">
        <f t="shared" si="26"/>
        <v>25.72</v>
      </c>
      <c r="F150" s="81">
        <f t="shared" si="26"/>
        <v>83.990000000000009</v>
      </c>
      <c r="G150" s="80">
        <f t="shared" si="26"/>
        <v>670.16</v>
      </c>
      <c r="H150" s="27"/>
      <c r="I150" s="27"/>
    </row>
    <row r="151" spans="1:16" ht="26.25" x14ac:dyDescent="0.25">
      <c r="A151" s="97" t="s">
        <v>23</v>
      </c>
      <c r="B151" s="42" t="s">
        <v>73</v>
      </c>
      <c r="C151" s="4">
        <v>100</v>
      </c>
      <c r="D151" s="71">
        <v>1.6</v>
      </c>
      <c r="E151" s="72">
        <v>5</v>
      </c>
      <c r="F151" s="71">
        <v>7.62</v>
      </c>
      <c r="G151" s="71">
        <v>83.17</v>
      </c>
      <c r="H151" s="4">
        <v>2004</v>
      </c>
      <c r="I151" s="4">
        <v>45</v>
      </c>
    </row>
    <row r="152" spans="1:16" x14ac:dyDescent="0.25">
      <c r="A152" s="98"/>
      <c r="B152" s="29" t="s">
        <v>109</v>
      </c>
      <c r="C152" s="11">
        <v>250</v>
      </c>
      <c r="D152" s="66">
        <v>3</v>
      </c>
      <c r="E152" s="65">
        <v>5.25</v>
      </c>
      <c r="F152" s="65">
        <v>16.38</v>
      </c>
      <c r="G152" s="65">
        <v>126.5</v>
      </c>
      <c r="H152" s="11">
        <v>2004</v>
      </c>
      <c r="I152" s="11">
        <v>140</v>
      </c>
    </row>
    <row r="153" spans="1:16" x14ac:dyDescent="0.25">
      <c r="A153" s="98"/>
      <c r="B153" s="28" t="s">
        <v>106</v>
      </c>
      <c r="C153" s="11">
        <v>220</v>
      </c>
      <c r="D153" s="65">
        <v>13.68</v>
      </c>
      <c r="E153" s="65">
        <v>15.6</v>
      </c>
      <c r="F153" s="65">
        <v>18.399999999999999</v>
      </c>
      <c r="G153" s="65">
        <v>276.60000000000002</v>
      </c>
      <c r="H153" s="11">
        <v>2004</v>
      </c>
      <c r="I153" s="11">
        <v>436</v>
      </c>
    </row>
    <row r="154" spans="1:16" x14ac:dyDescent="0.25">
      <c r="A154" s="98"/>
      <c r="B154" s="8" t="s">
        <v>53</v>
      </c>
      <c r="C154" s="11">
        <v>180</v>
      </c>
      <c r="D154" s="65">
        <v>0.27</v>
      </c>
      <c r="E154" s="65">
        <v>0.1</v>
      </c>
      <c r="F154" s="65">
        <v>18.100000000000001</v>
      </c>
      <c r="G154" s="65">
        <v>72.900000000000006</v>
      </c>
      <c r="H154" s="11">
        <v>2004</v>
      </c>
      <c r="I154" s="11">
        <v>638</v>
      </c>
    </row>
    <row r="155" spans="1:16" x14ac:dyDescent="0.25">
      <c r="A155" s="98"/>
      <c r="B155" s="8" t="s">
        <v>74</v>
      </c>
      <c r="C155" s="11">
        <v>50</v>
      </c>
      <c r="D155" s="65">
        <v>3.3</v>
      </c>
      <c r="E155" s="65">
        <v>1.2</v>
      </c>
      <c r="F155" s="66">
        <v>17</v>
      </c>
      <c r="G155" s="65">
        <v>90.6</v>
      </c>
      <c r="H155" s="10" t="s">
        <v>30</v>
      </c>
      <c r="I155" s="9" t="s">
        <v>30</v>
      </c>
    </row>
    <row r="156" spans="1:16" x14ac:dyDescent="0.25">
      <c r="A156" s="12" t="s">
        <v>24</v>
      </c>
      <c r="B156" s="13"/>
      <c r="C156" s="20">
        <f>SUM(C151:C155)</f>
        <v>800</v>
      </c>
      <c r="D156" s="80">
        <f t="shared" ref="D156" si="27">SUM(D151:D155)</f>
        <v>21.85</v>
      </c>
      <c r="E156" s="80">
        <f t="shared" ref="E156" si="28">SUM(E151:E155)</f>
        <v>27.150000000000002</v>
      </c>
      <c r="F156" s="80">
        <f t="shared" ref="F156" si="29">SUM(F151:F155)</f>
        <v>77.5</v>
      </c>
      <c r="G156" s="80">
        <f t="shared" ref="G156" si="30">SUM(G151:G155)</f>
        <v>649.7700000000001</v>
      </c>
      <c r="H156" s="19"/>
      <c r="I156" s="18"/>
    </row>
    <row r="157" spans="1:16" x14ac:dyDescent="0.25">
      <c r="A157" s="12" t="s">
        <v>70</v>
      </c>
      <c r="B157" s="13"/>
      <c r="C157" s="13"/>
      <c r="D157" s="70">
        <f>D150+D156</f>
        <v>46.97</v>
      </c>
      <c r="E157" s="68">
        <f t="shared" ref="E157:G157" si="31">E150+E156</f>
        <v>52.870000000000005</v>
      </c>
      <c r="F157" s="68">
        <f t="shared" si="31"/>
        <v>161.49</v>
      </c>
      <c r="G157" s="68">
        <f t="shared" si="31"/>
        <v>1319.93</v>
      </c>
      <c r="H157" s="19"/>
      <c r="I157" s="18"/>
    </row>
    <row r="158" spans="1:16" x14ac:dyDescent="0.25">
      <c r="A158" s="12" t="s">
        <v>131</v>
      </c>
      <c r="B158" s="6"/>
      <c r="C158" s="6"/>
      <c r="D158" s="68">
        <f>D25+D39+D54+D69+D84+D99+D113+D128+D143+D157</f>
        <v>509.51</v>
      </c>
      <c r="E158" s="68">
        <f t="shared" ref="E158:G158" si="32">E25+E39+E54+E69+E84+E99+E113+E128+E143+E157</f>
        <v>543.52</v>
      </c>
      <c r="F158" s="68">
        <f t="shared" si="32"/>
        <v>1805.1299999999999</v>
      </c>
      <c r="G158" s="68">
        <f t="shared" si="32"/>
        <v>14111.63</v>
      </c>
      <c r="H158" s="6"/>
      <c r="I158" s="6"/>
    </row>
    <row r="159" spans="1:16" ht="26.25" x14ac:dyDescent="0.25">
      <c r="A159" s="38" t="s">
        <v>132</v>
      </c>
      <c r="B159" s="36"/>
      <c r="C159" s="6"/>
      <c r="D159" s="87">
        <f>D158/10</f>
        <v>50.951000000000001</v>
      </c>
      <c r="E159" s="79">
        <f t="shared" ref="E159:G159" si="33">E158/10</f>
        <v>54.351999999999997</v>
      </c>
      <c r="F159" s="79">
        <f t="shared" si="33"/>
        <v>180.51299999999998</v>
      </c>
      <c r="G159" s="79">
        <f t="shared" si="33"/>
        <v>1411.163</v>
      </c>
      <c r="H159" s="6"/>
      <c r="I159" s="6"/>
    </row>
    <row r="160" spans="1:16" ht="15.75" x14ac:dyDescent="0.25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</row>
    <row r="161" spans="1:16" x14ac:dyDescent="0.25">
      <c r="A161" s="101" t="s">
        <v>85</v>
      </c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</row>
    <row r="162" spans="1:16" x14ac:dyDescent="0.25">
      <c r="A162" s="94" t="s">
        <v>91</v>
      </c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1:16" x14ac:dyDescent="0.25">
      <c r="A163" s="94" t="s">
        <v>92</v>
      </c>
      <c r="B163" s="94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</row>
    <row r="164" spans="1:16" x14ac:dyDescent="0.25">
      <c r="A164" s="94" t="s">
        <v>86</v>
      </c>
      <c r="B164" s="94"/>
      <c r="C164" s="94"/>
      <c r="D164" s="94"/>
      <c r="E164" s="94"/>
      <c r="F164" s="94"/>
      <c r="G164" s="94"/>
      <c r="H164" s="94"/>
      <c r="I164" s="94"/>
      <c r="J164" s="33"/>
      <c r="K164" s="33"/>
      <c r="L164" s="33"/>
      <c r="M164" s="33"/>
      <c r="N164" s="33"/>
      <c r="O164" s="33"/>
      <c r="P164" s="33"/>
    </row>
    <row r="165" spans="1:16" x14ac:dyDescent="0.25">
      <c r="A165" s="33" t="s">
        <v>87</v>
      </c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</row>
    <row r="166" spans="1:16" x14ac:dyDescent="0.25">
      <c r="A166" s="33" t="s">
        <v>88</v>
      </c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</row>
    <row r="167" spans="1:16" x14ac:dyDescent="0.25">
      <c r="A167" s="94" t="s">
        <v>89</v>
      </c>
      <c r="B167" s="94"/>
      <c r="C167" s="94"/>
      <c r="D167" s="94"/>
      <c r="E167" s="94"/>
      <c r="F167" s="94"/>
      <c r="G167" s="94"/>
      <c r="H167" s="94"/>
      <c r="I167" s="94"/>
      <c r="J167" s="33"/>
      <c r="K167" s="33"/>
      <c r="L167" s="33"/>
      <c r="M167" s="33"/>
      <c r="N167" s="33"/>
      <c r="O167" s="33"/>
      <c r="P167" s="33"/>
    </row>
    <row r="168" spans="1:16" x14ac:dyDescent="0.25">
      <c r="A168" s="94" t="s">
        <v>90</v>
      </c>
      <c r="B168" s="94"/>
      <c r="C168" s="94"/>
      <c r="D168" s="94"/>
      <c r="E168" s="94"/>
      <c r="F168" s="94"/>
      <c r="G168" s="94"/>
      <c r="H168" s="94"/>
      <c r="I168" s="94"/>
    </row>
    <row r="170" spans="1:16" x14ac:dyDescent="0.25">
      <c r="A170" s="93" t="s">
        <v>115</v>
      </c>
      <c r="B170" s="93"/>
      <c r="C170" s="93"/>
      <c r="D170" s="93"/>
      <c r="E170" s="93"/>
      <c r="F170" s="93"/>
      <c r="G170" s="93"/>
      <c r="H170" s="93"/>
      <c r="I170" s="93"/>
      <c r="J170" s="93"/>
      <c r="K170" s="93"/>
    </row>
  </sheetData>
  <mergeCells count="38">
    <mergeCell ref="F1:I1"/>
    <mergeCell ref="A3:I6"/>
    <mergeCell ref="A61:A67"/>
    <mergeCell ref="A41:A45"/>
    <mergeCell ref="A8:A9"/>
    <mergeCell ref="I8:I9"/>
    <mergeCell ref="G8:G9"/>
    <mergeCell ref="H8:H9"/>
    <mergeCell ref="B8:B9"/>
    <mergeCell ref="C8:C9"/>
    <mergeCell ref="D8:F8"/>
    <mergeCell ref="A12:A16"/>
    <mergeCell ref="A18:A23"/>
    <mergeCell ref="B2:F2"/>
    <mergeCell ref="A145:A149"/>
    <mergeCell ref="A151:A155"/>
    <mergeCell ref="A27:A30"/>
    <mergeCell ref="A32:A37"/>
    <mergeCell ref="A106:A111"/>
    <mergeCell ref="A115:A119"/>
    <mergeCell ref="A121:A126"/>
    <mergeCell ref="A130:A134"/>
    <mergeCell ref="A136:A141"/>
    <mergeCell ref="A71:A74"/>
    <mergeCell ref="A76:A82"/>
    <mergeCell ref="A86:A89"/>
    <mergeCell ref="A91:A97"/>
    <mergeCell ref="A101:A104"/>
    <mergeCell ref="A47:A52"/>
    <mergeCell ref="A56:A59"/>
    <mergeCell ref="A167:I167"/>
    <mergeCell ref="A168:I168"/>
    <mergeCell ref="A170:K170"/>
    <mergeCell ref="A160:P160"/>
    <mergeCell ref="A161:P161"/>
    <mergeCell ref="A162:P162"/>
    <mergeCell ref="A163:B163"/>
    <mergeCell ref="A164:I164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88" orientation="landscape" r:id="rId1"/>
  <rowBreaks count="5" manualBreakCount="5">
    <brk id="31" max="8" man="1"/>
    <brk id="60" max="8" man="1"/>
    <brk id="90" max="8" man="1"/>
    <brk id="120" max="8" man="1"/>
    <brk id="150" max="8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5"/>
  <sheetViews>
    <sheetView view="pageBreakPreview" zoomScaleNormal="100" zoomScaleSheetLayoutView="100" workbookViewId="0">
      <selection activeCell="G31" sqref="G31"/>
    </sheetView>
  </sheetViews>
  <sheetFormatPr defaultRowHeight="15" x14ac:dyDescent="0.25"/>
  <cols>
    <col min="1" max="1" width="22" customWidth="1"/>
    <col min="2" max="2" width="47.140625" customWidth="1"/>
    <col min="3" max="3" width="11" customWidth="1"/>
    <col min="4" max="4" width="10" customWidth="1"/>
    <col min="5" max="5" width="10.42578125" customWidth="1"/>
    <col min="6" max="6" width="12.42578125" customWidth="1"/>
    <col min="7" max="7" width="14.5703125" customWidth="1"/>
    <col min="8" max="8" width="11.28515625" customWidth="1"/>
    <col min="9" max="9" width="16.28515625" customWidth="1"/>
    <col min="10" max="10" width="0.140625" customWidth="1"/>
    <col min="11" max="16" width="9.140625" hidden="1" customWidth="1"/>
  </cols>
  <sheetData>
    <row r="1" spans="1:9" ht="13.5" customHeight="1" x14ac:dyDescent="0.25">
      <c r="A1" s="106"/>
      <c r="B1" s="106"/>
      <c r="C1" s="106"/>
      <c r="D1" s="106"/>
      <c r="E1" s="106"/>
      <c r="F1" s="106"/>
      <c r="G1" s="106"/>
      <c r="H1" s="106"/>
      <c r="I1" s="106"/>
    </row>
    <row r="2" spans="1:9" ht="8.25" hidden="1" customHeight="1" x14ac:dyDescent="0.25">
      <c r="A2" s="106"/>
      <c r="B2" s="106"/>
      <c r="C2" s="106"/>
      <c r="D2" s="106"/>
      <c r="E2" s="106"/>
      <c r="F2" s="106"/>
      <c r="G2" s="106"/>
      <c r="H2" s="106"/>
      <c r="I2" s="106"/>
    </row>
    <row r="3" spans="1:9" ht="7.5" customHeight="1" x14ac:dyDescent="0.25">
      <c r="A3" s="106"/>
      <c r="B3" s="106"/>
      <c r="C3" s="106"/>
      <c r="D3" s="106"/>
      <c r="E3" s="106"/>
      <c r="F3" s="106"/>
      <c r="G3" s="106"/>
      <c r="H3" s="106"/>
      <c r="I3" s="106"/>
    </row>
    <row r="4" spans="1:9" ht="13.5" customHeight="1" x14ac:dyDescent="0.25">
      <c r="A4" s="106"/>
      <c r="B4" s="106"/>
      <c r="C4" s="106"/>
      <c r="D4" s="106"/>
      <c r="E4" s="106"/>
      <c r="F4" s="106"/>
      <c r="G4" s="106"/>
      <c r="H4" s="106"/>
      <c r="I4" s="106"/>
    </row>
    <row r="5" spans="1:9" ht="12" customHeigh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ht="18" customHeight="1" x14ac:dyDescent="0.25">
      <c r="A6" s="97"/>
      <c r="B6" s="97"/>
      <c r="C6" s="97"/>
      <c r="D6" s="108"/>
      <c r="E6" s="119"/>
      <c r="F6" s="120"/>
      <c r="G6" s="102"/>
      <c r="H6" s="102"/>
      <c r="I6" s="102"/>
    </row>
    <row r="7" spans="1:9" ht="21" customHeight="1" x14ac:dyDescent="0.25">
      <c r="A7" s="99"/>
      <c r="B7" s="99"/>
      <c r="C7" s="99"/>
      <c r="D7" s="63"/>
      <c r="E7" s="63"/>
      <c r="F7" s="63"/>
      <c r="G7" s="104"/>
      <c r="H7" s="104"/>
      <c r="I7" s="104"/>
    </row>
    <row r="8" spans="1:9" x14ac:dyDescent="0.25">
      <c r="A8" s="5"/>
      <c r="B8" s="5"/>
      <c r="C8" s="5"/>
      <c r="D8" s="63"/>
      <c r="E8" s="63"/>
      <c r="F8" s="63"/>
      <c r="G8" s="5"/>
      <c r="H8" s="5"/>
      <c r="I8" s="5"/>
    </row>
    <row r="9" spans="1:9" x14ac:dyDescent="0.25">
      <c r="A9" s="7"/>
      <c r="B9" s="8"/>
      <c r="C9" s="8"/>
      <c r="D9" s="9"/>
      <c r="E9" s="9"/>
      <c r="F9" s="9"/>
      <c r="G9" s="9"/>
      <c r="H9" s="10"/>
      <c r="I9" s="9"/>
    </row>
    <row r="10" spans="1:9" x14ac:dyDescent="0.25">
      <c r="A10" s="102"/>
      <c r="B10" s="8"/>
      <c r="C10" s="11"/>
      <c r="D10" s="65"/>
      <c r="E10" s="65"/>
      <c r="F10" s="65"/>
      <c r="G10" s="65"/>
      <c r="H10" s="10"/>
      <c r="I10" s="10"/>
    </row>
    <row r="11" spans="1:9" x14ac:dyDescent="0.25">
      <c r="A11" s="103"/>
      <c r="B11" s="8"/>
      <c r="C11" s="11"/>
      <c r="D11" s="65"/>
      <c r="E11" s="65"/>
      <c r="F11" s="65"/>
      <c r="G11" s="66"/>
      <c r="H11" s="10"/>
      <c r="I11" s="10"/>
    </row>
    <row r="12" spans="1:9" x14ac:dyDescent="0.25">
      <c r="A12" s="103"/>
      <c r="B12" s="48"/>
      <c r="C12" s="49"/>
      <c r="D12" s="76"/>
      <c r="E12" s="76"/>
      <c r="F12" s="76"/>
      <c r="G12" s="76"/>
      <c r="H12" s="10"/>
      <c r="I12" s="10"/>
    </row>
    <row r="13" spans="1:9" x14ac:dyDescent="0.25">
      <c r="A13" s="103"/>
      <c r="B13" s="8"/>
      <c r="C13" s="11"/>
      <c r="D13" s="66"/>
      <c r="E13" s="65"/>
      <c r="F13" s="65"/>
      <c r="G13" s="65"/>
      <c r="H13" s="10"/>
      <c r="I13" s="9"/>
    </row>
    <row r="14" spans="1:9" x14ac:dyDescent="0.25">
      <c r="A14" s="104"/>
      <c r="B14" s="29"/>
      <c r="C14" s="43"/>
      <c r="D14" s="75"/>
      <c r="E14" s="64"/>
      <c r="F14" s="64"/>
      <c r="G14" s="64"/>
      <c r="H14" s="44"/>
      <c r="I14" s="44"/>
    </row>
    <row r="15" spans="1:9" x14ac:dyDescent="0.25">
      <c r="A15" s="12"/>
      <c r="B15" s="13"/>
      <c r="C15" s="20"/>
      <c r="D15" s="80"/>
      <c r="E15" s="80"/>
      <c r="F15" s="80"/>
      <c r="G15" s="80"/>
      <c r="H15" s="15"/>
      <c r="I15" s="14"/>
    </row>
    <row r="16" spans="1:9" ht="26.25" customHeight="1" x14ac:dyDescent="0.25">
      <c r="A16" s="97"/>
      <c r="B16" s="23"/>
      <c r="C16" s="4"/>
      <c r="D16" s="71"/>
      <c r="E16" s="71"/>
      <c r="F16" s="71"/>
      <c r="G16" s="71"/>
      <c r="H16" s="40"/>
      <c r="I16" s="40"/>
    </row>
    <row r="17" spans="1:9" x14ac:dyDescent="0.25">
      <c r="A17" s="98"/>
      <c r="B17" s="29"/>
      <c r="C17" s="11"/>
      <c r="D17" s="65"/>
      <c r="E17" s="65"/>
      <c r="F17" s="65"/>
      <c r="G17" s="65"/>
      <c r="H17" s="10"/>
      <c r="I17" s="10"/>
    </row>
    <row r="18" spans="1:9" x14ac:dyDescent="0.25">
      <c r="A18" s="98"/>
      <c r="B18" s="29"/>
      <c r="C18" s="43"/>
      <c r="D18" s="64"/>
      <c r="E18" s="64"/>
      <c r="F18" s="64"/>
      <c r="G18" s="64"/>
      <c r="H18" s="44"/>
      <c r="I18" s="39"/>
    </row>
    <row r="19" spans="1:9" x14ac:dyDescent="0.25">
      <c r="A19" s="98"/>
      <c r="B19" s="8"/>
      <c r="C19" s="11"/>
      <c r="D19" s="65"/>
      <c r="E19" s="65"/>
      <c r="F19" s="65"/>
      <c r="G19" s="66"/>
      <c r="H19" s="10"/>
      <c r="I19" s="10"/>
    </row>
    <row r="20" spans="1:9" x14ac:dyDescent="0.25">
      <c r="A20" s="98"/>
      <c r="B20" s="8"/>
      <c r="C20" s="11"/>
      <c r="D20" s="65"/>
      <c r="E20" s="65"/>
      <c r="F20" s="65"/>
      <c r="G20" s="65"/>
      <c r="H20" s="11"/>
      <c r="I20" s="11"/>
    </row>
    <row r="21" spans="1:9" x14ac:dyDescent="0.25">
      <c r="A21" s="99"/>
      <c r="B21" s="8"/>
      <c r="C21" s="11"/>
      <c r="D21" s="65"/>
      <c r="E21" s="65"/>
      <c r="F21" s="66"/>
      <c r="G21" s="65"/>
      <c r="H21" s="10"/>
      <c r="I21" s="9"/>
    </row>
    <row r="22" spans="1:9" x14ac:dyDescent="0.25">
      <c r="A22" s="12"/>
      <c r="B22" s="13"/>
      <c r="C22" s="20"/>
      <c r="D22" s="70"/>
      <c r="E22" s="68"/>
      <c r="F22" s="68"/>
      <c r="G22" s="68"/>
      <c r="H22" s="19"/>
      <c r="I22" s="18"/>
    </row>
    <row r="23" spans="1:9" x14ac:dyDescent="0.25">
      <c r="A23" s="116"/>
      <c r="B23" s="29"/>
      <c r="C23" s="43"/>
      <c r="D23" s="64"/>
      <c r="E23" s="64"/>
      <c r="F23" s="64"/>
      <c r="G23" s="64"/>
      <c r="H23" s="44"/>
      <c r="I23" s="44"/>
    </row>
    <row r="24" spans="1:9" x14ac:dyDescent="0.25">
      <c r="A24" s="117"/>
      <c r="B24" s="29"/>
      <c r="C24" s="11"/>
      <c r="D24" s="64"/>
      <c r="E24" s="64"/>
      <c r="F24" s="64"/>
      <c r="G24" s="64"/>
      <c r="H24" s="11"/>
      <c r="I24" s="11"/>
    </row>
    <row r="25" spans="1:9" x14ac:dyDescent="0.25">
      <c r="A25" s="117"/>
      <c r="B25" s="8"/>
      <c r="C25" s="11"/>
      <c r="D25" s="65"/>
      <c r="E25" s="65"/>
      <c r="F25" s="65"/>
      <c r="G25" s="66"/>
      <c r="H25" s="11"/>
      <c r="I25" s="11"/>
    </row>
    <row r="26" spans="1:9" x14ac:dyDescent="0.25">
      <c r="A26" s="117"/>
      <c r="B26" s="8"/>
      <c r="C26" s="11"/>
      <c r="D26" s="65"/>
      <c r="E26" s="66"/>
      <c r="F26" s="66"/>
      <c r="G26" s="65"/>
      <c r="H26" s="10"/>
      <c r="I26" s="10"/>
    </row>
    <row r="27" spans="1:9" x14ac:dyDescent="0.25">
      <c r="A27" s="118"/>
      <c r="B27" s="8"/>
      <c r="C27" s="11"/>
      <c r="D27" s="65"/>
      <c r="E27" s="65"/>
      <c r="F27" s="66"/>
      <c r="G27" s="65"/>
      <c r="H27" s="10"/>
      <c r="I27" s="9"/>
    </row>
    <row r="28" spans="1:9" x14ac:dyDescent="0.25">
      <c r="A28" s="57"/>
      <c r="B28" s="13"/>
      <c r="C28" s="20"/>
      <c r="D28" s="68"/>
      <c r="E28" s="68"/>
      <c r="F28" s="68"/>
      <c r="G28" s="68"/>
      <c r="H28" s="15"/>
      <c r="I28" s="14"/>
    </row>
    <row r="29" spans="1:9" x14ac:dyDescent="0.25">
      <c r="A29" s="12"/>
      <c r="B29" s="13"/>
      <c r="C29" s="13"/>
      <c r="D29" s="70"/>
      <c r="E29" s="68"/>
      <c r="F29" s="68"/>
      <c r="G29" s="68"/>
      <c r="H29" s="19"/>
      <c r="I29" s="18"/>
    </row>
    <row r="30" spans="1:9" x14ac:dyDescent="0.25">
      <c r="A30" s="22"/>
      <c r="B30" s="8"/>
      <c r="C30" s="8"/>
      <c r="D30" s="9"/>
      <c r="E30" s="16"/>
      <c r="F30" s="16"/>
      <c r="G30" s="16"/>
      <c r="H30" s="17"/>
      <c r="I30" s="16"/>
    </row>
    <row r="31" spans="1:9" x14ac:dyDescent="0.25">
      <c r="A31" s="102"/>
      <c r="B31" s="41"/>
      <c r="C31" s="43"/>
      <c r="D31" s="85"/>
      <c r="E31" s="85"/>
      <c r="F31" s="85"/>
      <c r="G31" s="86"/>
      <c r="H31" s="43"/>
      <c r="I31" s="43"/>
    </row>
    <row r="32" spans="1:9" x14ac:dyDescent="0.25">
      <c r="A32" s="103"/>
      <c r="B32" s="29"/>
      <c r="C32" s="43"/>
      <c r="D32" s="65"/>
      <c r="E32" s="65"/>
      <c r="F32" s="65"/>
      <c r="G32" s="65"/>
      <c r="H32" s="10"/>
      <c r="I32" s="10"/>
    </row>
    <row r="33" spans="1:9" x14ac:dyDescent="0.25">
      <c r="A33" s="103"/>
      <c r="B33" s="8"/>
      <c r="C33" s="11"/>
      <c r="D33" s="65"/>
      <c r="E33" s="66"/>
      <c r="F33" s="66"/>
      <c r="G33" s="66"/>
      <c r="H33" s="10"/>
      <c r="I33" s="10"/>
    </row>
    <row r="34" spans="1:9" x14ac:dyDescent="0.25">
      <c r="A34" s="104"/>
      <c r="B34" s="8"/>
      <c r="C34" s="11"/>
      <c r="D34" s="71"/>
      <c r="E34" s="71"/>
      <c r="F34" s="78"/>
      <c r="G34" s="78"/>
      <c r="H34" s="10"/>
      <c r="I34" s="10"/>
    </row>
    <row r="35" spans="1:9" x14ac:dyDescent="0.25">
      <c r="A35" s="12"/>
      <c r="B35" s="13"/>
      <c r="C35" s="20"/>
      <c r="D35" s="80"/>
      <c r="E35" s="80"/>
      <c r="F35" s="81"/>
      <c r="G35" s="80"/>
      <c r="H35" s="27"/>
      <c r="I35" s="27"/>
    </row>
    <row r="36" spans="1:9" ht="26.25" customHeight="1" x14ac:dyDescent="0.25">
      <c r="A36" s="97"/>
      <c r="B36" s="23"/>
      <c r="C36" s="4"/>
      <c r="D36" s="72"/>
      <c r="E36" s="72"/>
      <c r="F36" s="71"/>
      <c r="G36" s="71"/>
      <c r="H36" s="4"/>
      <c r="I36" s="4"/>
    </row>
    <row r="37" spans="1:9" x14ac:dyDescent="0.25">
      <c r="A37" s="98"/>
      <c r="B37" s="29"/>
      <c r="C37" s="11"/>
      <c r="D37" s="65"/>
      <c r="E37" s="65"/>
      <c r="F37" s="65"/>
      <c r="G37" s="66"/>
      <c r="H37" s="11"/>
      <c r="I37" s="11"/>
    </row>
    <row r="38" spans="1:9" x14ac:dyDescent="0.25">
      <c r="A38" s="98"/>
      <c r="B38" s="29"/>
      <c r="C38" s="11"/>
      <c r="D38" s="65"/>
      <c r="E38" s="65"/>
      <c r="F38" s="65"/>
      <c r="G38" s="65"/>
      <c r="H38" s="11"/>
      <c r="I38" s="11"/>
    </row>
    <row r="39" spans="1:9" x14ac:dyDescent="0.25">
      <c r="A39" s="98"/>
      <c r="B39" s="29"/>
      <c r="C39" s="11"/>
      <c r="D39" s="65"/>
      <c r="E39" s="65"/>
      <c r="F39" s="65"/>
      <c r="G39" s="65"/>
      <c r="H39" s="11"/>
      <c r="I39" s="11"/>
    </row>
    <row r="40" spans="1:9" x14ac:dyDescent="0.25">
      <c r="A40" s="98"/>
      <c r="B40" s="29"/>
      <c r="C40" s="43"/>
      <c r="D40" s="64"/>
      <c r="E40" s="64"/>
      <c r="F40" s="64"/>
      <c r="G40" s="64"/>
      <c r="H40" s="43"/>
      <c r="I40" s="43"/>
    </row>
    <row r="41" spans="1:9" x14ac:dyDescent="0.25">
      <c r="A41" s="99"/>
      <c r="B41" s="8"/>
      <c r="C41" s="11"/>
      <c r="D41" s="65"/>
      <c r="E41" s="65"/>
      <c r="F41" s="66"/>
      <c r="G41" s="65"/>
      <c r="H41" s="10"/>
      <c r="I41" s="9"/>
    </row>
    <row r="42" spans="1:9" x14ac:dyDescent="0.25">
      <c r="A42" s="12"/>
      <c r="B42" s="13"/>
      <c r="C42" s="20"/>
      <c r="D42" s="80"/>
      <c r="E42" s="80"/>
      <c r="F42" s="80"/>
      <c r="G42" s="80"/>
      <c r="H42" s="19"/>
      <c r="I42" s="18"/>
    </row>
    <row r="43" spans="1:9" x14ac:dyDescent="0.25">
      <c r="A43" s="116"/>
      <c r="B43" s="29"/>
      <c r="C43" s="43"/>
      <c r="D43" s="64"/>
      <c r="E43" s="64"/>
      <c r="F43" s="64"/>
      <c r="G43" s="64"/>
      <c r="H43" s="44"/>
      <c r="I43" s="44"/>
    </row>
    <row r="44" spans="1:9" x14ac:dyDescent="0.25">
      <c r="A44" s="117"/>
      <c r="B44" s="29"/>
      <c r="C44" s="43"/>
      <c r="D44" s="64"/>
      <c r="E44" s="64"/>
      <c r="F44" s="64"/>
      <c r="G44" s="75"/>
      <c r="H44" s="44"/>
      <c r="I44" s="44"/>
    </row>
    <row r="45" spans="1:9" x14ac:dyDescent="0.25">
      <c r="A45" s="117"/>
      <c r="B45" s="55"/>
      <c r="C45" s="56"/>
      <c r="D45" s="65"/>
      <c r="E45" s="65"/>
      <c r="F45" s="65"/>
      <c r="G45" s="66"/>
      <c r="H45" s="11"/>
      <c r="I45" s="11"/>
    </row>
    <row r="46" spans="1:9" x14ac:dyDescent="0.25">
      <c r="A46" s="117"/>
      <c r="B46" s="8"/>
      <c r="C46" s="11"/>
      <c r="D46" s="65"/>
      <c r="E46" s="66"/>
      <c r="F46" s="66"/>
      <c r="G46" s="66"/>
      <c r="H46" s="10"/>
      <c r="I46" s="10"/>
    </row>
    <row r="47" spans="1:9" x14ac:dyDescent="0.25">
      <c r="A47" s="118"/>
      <c r="B47" s="8"/>
      <c r="C47" s="11"/>
      <c r="D47" s="65"/>
      <c r="E47" s="65"/>
      <c r="F47" s="66"/>
      <c r="G47" s="65"/>
      <c r="H47" s="10"/>
      <c r="I47" s="9"/>
    </row>
    <row r="48" spans="1:9" x14ac:dyDescent="0.25">
      <c r="A48" s="57"/>
      <c r="B48" s="13"/>
      <c r="C48" s="20"/>
      <c r="D48" s="80"/>
      <c r="E48" s="80"/>
      <c r="F48" s="80"/>
      <c r="G48" s="20"/>
      <c r="H48" s="15"/>
      <c r="I48" s="14"/>
    </row>
    <row r="49" spans="1:9" x14ac:dyDescent="0.25">
      <c r="A49" s="12"/>
      <c r="B49" s="13"/>
      <c r="C49" s="20"/>
      <c r="D49" s="81"/>
      <c r="E49" s="80"/>
      <c r="F49" s="80"/>
      <c r="G49" s="80"/>
      <c r="H49" s="19"/>
      <c r="I49" s="18"/>
    </row>
    <row r="50" spans="1:9" x14ac:dyDescent="0.25">
      <c r="A50" s="22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02"/>
      <c r="B51" s="29"/>
      <c r="C51" s="11"/>
      <c r="D51" s="65"/>
      <c r="E51" s="65"/>
      <c r="F51" s="65"/>
      <c r="G51" s="65"/>
      <c r="H51" s="11"/>
      <c r="I51" s="11"/>
    </row>
    <row r="52" spans="1:9" x14ac:dyDescent="0.25">
      <c r="A52" s="103"/>
      <c r="B52" s="29"/>
      <c r="C52" s="43"/>
      <c r="D52" s="64"/>
      <c r="E52" s="64"/>
      <c r="F52" s="75"/>
      <c r="G52" s="75"/>
      <c r="H52" s="44"/>
      <c r="I52" s="44"/>
    </row>
    <row r="53" spans="1:9" x14ac:dyDescent="0.25">
      <c r="A53" s="103"/>
      <c r="B53" s="48"/>
      <c r="C53" s="49"/>
      <c r="D53" s="76"/>
      <c r="E53" s="76"/>
      <c r="F53" s="76"/>
      <c r="G53" s="76"/>
      <c r="H53" s="10"/>
      <c r="I53" s="10"/>
    </row>
    <row r="54" spans="1:9" x14ac:dyDescent="0.25">
      <c r="A54" s="103"/>
      <c r="B54" s="8"/>
      <c r="C54" s="11"/>
      <c r="D54" s="65"/>
      <c r="E54" s="65"/>
      <c r="F54" s="65"/>
      <c r="G54" s="65"/>
      <c r="H54" s="10"/>
      <c r="I54" s="9"/>
    </row>
    <row r="55" spans="1:9" x14ac:dyDescent="0.25">
      <c r="A55" s="104"/>
      <c r="B55" s="8"/>
      <c r="C55" s="11"/>
      <c r="D55" s="65"/>
      <c r="E55" s="66"/>
      <c r="F55" s="66"/>
      <c r="G55" s="66"/>
      <c r="H55" s="10"/>
      <c r="I55" s="10"/>
    </row>
    <row r="56" spans="1:9" x14ac:dyDescent="0.25">
      <c r="A56" s="12"/>
      <c r="B56" s="13"/>
      <c r="C56" s="20"/>
      <c r="D56" s="80"/>
      <c r="E56" s="80"/>
      <c r="F56" s="81"/>
      <c r="G56" s="80"/>
      <c r="H56" s="15"/>
      <c r="I56" s="14"/>
    </row>
    <row r="57" spans="1:9" x14ac:dyDescent="0.25">
      <c r="A57" s="97"/>
      <c r="B57" s="51"/>
      <c r="C57" s="11"/>
      <c r="D57" s="65"/>
      <c r="E57" s="65"/>
      <c r="F57" s="65"/>
      <c r="G57" s="65"/>
      <c r="H57" s="11"/>
      <c r="I57" s="11"/>
    </row>
    <row r="58" spans="1:9" x14ac:dyDescent="0.25">
      <c r="A58" s="98"/>
      <c r="B58" s="29"/>
      <c r="C58" s="11"/>
      <c r="D58" s="65"/>
      <c r="E58" s="65"/>
      <c r="F58" s="65"/>
      <c r="G58" s="65"/>
      <c r="H58" s="11"/>
      <c r="I58" s="11"/>
    </row>
    <row r="59" spans="1:9" x14ac:dyDescent="0.25">
      <c r="A59" s="98"/>
      <c r="B59" s="8"/>
      <c r="C59" s="11"/>
      <c r="D59" s="65"/>
      <c r="E59" s="65"/>
      <c r="F59" s="65"/>
      <c r="G59" s="66"/>
      <c r="H59" s="11"/>
      <c r="I59" s="11"/>
    </row>
    <row r="60" spans="1:9" x14ac:dyDescent="0.25">
      <c r="A60" s="98"/>
      <c r="B60" s="29"/>
      <c r="C60" s="11"/>
      <c r="D60" s="65"/>
      <c r="E60" s="65"/>
      <c r="F60" s="65"/>
      <c r="G60" s="65"/>
      <c r="H60" s="11"/>
      <c r="I60" s="11"/>
    </row>
    <row r="61" spans="1:9" x14ac:dyDescent="0.25">
      <c r="A61" s="98"/>
      <c r="B61" s="8"/>
      <c r="C61" s="11"/>
      <c r="D61" s="65"/>
      <c r="E61" s="65"/>
      <c r="F61" s="65"/>
      <c r="G61" s="66"/>
      <c r="H61" s="11"/>
      <c r="I61" s="11"/>
    </row>
    <row r="62" spans="1:9" x14ac:dyDescent="0.25">
      <c r="A62" s="99"/>
      <c r="B62" s="8"/>
      <c r="C62" s="11"/>
      <c r="D62" s="65"/>
      <c r="E62" s="65"/>
      <c r="F62" s="66"/>
      <c r="G62" s="65"/>
      <c r="H62" s="10"/>
      <c r="I62" s="9"/>
    </row>
    <row r="63" spans="1:9" x14ac:dyDescent="0.25">
      <c r="A63" s="12"/>
      <c r="B63" s="13"/>
      <c r="C63" s="20"/>
      <c r="D63" s="80"/>
      <c r="E63" s="80"/>
      <c r="F63" s="81"/>
      <c r="G63" s="80"/>
      <c r="H63" s="19"/>
      <c r="I63" s="18"/>
    </row>
    <row r="64" spans="1:9" x14ac:dyDescent="0.25">
      <c r="A64" s="116"/>
      <c r="B64" s="55"/>
      <c r="C64" s="56"/>
      <c r="D64" s="77"/>
      <c r="E64" s="77"/>
      <c r="F64" s="77"/>
      <c r="G64" s="77"/>
      <c r="H64" s="60"/>
      <c r="I64" s="11"/>
    </row>
    <row r="65" spans="1:9" x14ac:dyDescent="0.25">
      <c r="A65" s="117"/>
      <c r="B65" s="8"/>
      <c r="C65" s="11"/>
      <c r="D65" s="64"/>
      <c r="E65" s="64"/>
      <c r="F65" s="64"/>
      <c r="G65" s="64"/>
      <c r="H65" s="11"/>
      <c r="I65" s="11"/>
    </row>
    <row r="66" spans="1:9" x14ac:dyDescent="0.25">
      <c r="A66" s="117"/>
      <c r="B66" s="8"/>
      <c r="C66" s="11"/>
      <c r="D66" s="65"/>
      <c r="E66" s="66"/>
      <c r="F66" s="65"/>
      <c r="G66" s="65"/>
      <c r="H66" s="10"/>
      <c r="I66" s="10"/>
    </row>
    <row r="67" spans="1:9" x14ac:dyDescent="0.25">
      <c r="A67" s="117"/>
      <c r="B67" s="8"/>
      <c r="C67" s="11"/>
      <c r="D67" s="65"/>
      <c r="E67" s="66"/>
      <c r="F67" s="66"/>
      <c r="G67" s="65"/>
      <c r="H67" s="10"/>
      <c r="I67" s="10"/>
    </row>
    <row r="68" spans="1:9" x14ac:dyDescent="0.25">
      <c r="A68" s="118"/>
      <c r="B68" s="8"/>
      <c r="C68" s="11"/>
      <c r="D68" s="65"/>
      <c r="E68" s="65"/>
      <c r="F68" s="66"/>
      <c r="G68" s="65"/>
      <c r="H68" s="10"/>
      <c r="I68" s="9"/>
    </row>
    <row r="69" spans="1:9" x14ac:dyDescent="0.25">
      <c r="A69" s="57"/>
      <c r="B69" s="13"/>
      <c r="C69" s="20"/>
      <c r="D69" s="80"/>
      <c r="E69" s="80"/>
      <c r="F69" s="80"/>
      <c r="G69" s="80"/>
      <c r="H69" s="15"/>
      <c r="I69" s="14"/>
    </row>
    <row r="70" spans="1:9" x14ac:dyDescent="0.25">
      <c r="A70" s="12"/>
      <c r="B70" s="13"/>
      <c r="C70" s="20"/>
      <c r="D70" s="80"/>
      <c r="E70" s="80"/>
      <c r="F70" s="80"/>
      <c r="G70" s="80"/>
      <c r="H70" s="19"/>
      <c r="I70" s="18"/>
    </row>
    <row r="71" spans="1:9" x14ac:dyDescent="0.25">
      <c r="A71" s="22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02"/>
      <c r="B72" s="8"/>
      <c r="C72" s="11"/>
      <c r="D72" s="65"/>
      <c r="E72" s="65"/>
      <c r="F72" s="65"/>
      <c r="G72" s="65"/>
      <c r="H72" s="11"/>
      <c r="I72" s="11"/>
    </row>
    <row r="73" spans="1:9" x14ac:dyDescent="0.25">
      <c r="A73" s="103"/>
      <c r="B73" s="8"/>
      <c r="C73" s="11"/>
      <c r="D73" s="65"/>
      <c r="E73" s="65"/>
      <c r="F73" s="65"/>
      <c r="G73" s="66"/>
      <c r="H73" s="11"/>
      <c r="I73" s="11"/>
    </row>
    <row r="74" spans="1:9" x14ac:dyDescent="0.25">
      <c r="A74" s="103"/>
      <c r="B74" s="8"/>
      <c r="C74" s="11"/>
      <c r="D74" s="66"/>
      <c r="E74" s="65"/>
      <c r="F74" s="65"/>
      <c r="G74" s="65"/>
      <c r="H74" s="10"/>
      <c r="I74" s="9"/>
    </row>
    <row r="75" spans="1:9" x14ac:dyDescent="0.25">
      <c r="A75" s="104"/>
      <c r="B75" s="8"/>
      <c r="C75" s="11"/>
      <c r="D75" s="65"/>
      <c r="E75" s="66"/>
      <c r="F75" s="66"/>
      <c r="G75" s="66"/>
      <c r="H75" s="10"/>
      <c r="I75" s="10"/>
    </row>
    <row r="76" spans="1:9" x14ac:dyDescent="0.25">
      <c r="A76" s="12"/>
      <c r="B76" s="13"/>
      <c r="C76" s="20"/>
      <c r="D76" s="80"/>
      <c r="E76" s="80"/>
      <c r="F76" s="80"/>
      <c r="G76" s="80"/>
      <c r="H76" s="15"/>
      <c r="I76" s="14"/>
    </row>
    <row r="77" spans="1:9" ht="26.25" customHeight="1" x14ac:dyDescent="0.25">
      <c r="A77" s="97"/>
      <c r="B77" s="82"/>
      <c r="C77" s="4"/>
      <c r="D77" s="71"/>
      <c r="E77" s="71"/>
      <c r="F77" s="71"/>
      <c r="G77" s="71"/>
      <c r="H77" s="4"/>
      <c r="I77" s="4"/>
    </row>
    <row r="78" spans="1:9" ht="15" customHeight="1" x14ac:dyDescent="0.25">
      <c r="A78" s="98"/>
      <c r="B78" s="29"/>
      <c r="C78" s="11"/>
      <c r="D78" s="65"/>
      <c r="E78" s="65"/>
      <c r="F78" s="65"/>
      <c r="G78" s="65"/>
      <c r="H78" s="11"/>
      <c r="I78" s="11"/>
    </row>
    <row r="79" spans="1:9" ht="15" customHeight="1" x14ac:dyDescent="0.25">
      <c r="A79" s="98"/>
      <c r="B79" s="8"/>
      <c r="C79" s="11"/>
      <c r="D79" s="65"/>
      <c r="E79" s="65"/>
      <c r="F79" s="65"/>
      <c r="G79" s="65"/>
      <c r="H79" s="11"/>
      <c r="I79" s="11"/>
    </row>
    <row r="80" spans="1:9" ht="15" customHeight="1" x14ac:dyDescent="0.25">
      <c r="A80" s="98"/>
      <c r="B80" s="8"/>
      <c r="C80" s="43"/>
      <c r="D80" s="64"/>
      <c r="E80" s="64"/>
      <c r="F80" s="64"/>
      <c r="G80" s="64"/>
      <c r="H80" s="43"/>
      <c r="I80" s="43"/>
    </row>
    <row r="81" spans="1:9" ht="15" customHeight="1" x14ac:dyDescent="0.25">
      <c r="A81" s="98"/>
      <c r="B81" s="8"/>
      <c r="C81" s="11"/>
      <c r="D81" s="65"/>
      <c r="E81" s="65"/>
      <c r="F81" s="65"/>
      <c r="G81" s="66"/>
      <c r="H81" s="10"/>
      <c r="I81" s="10"/>
    </row>
    <row r="82" spans="1:9" ht="15" customHeight="1" x14ac:dyDescent="0.25">
      <c r="A82" s="98"/>
      <c r="B82" s="8"/>
      <c r="C82" s="11"/>
      <c r="D82" s="83"/>
      <c r="E82" s="83"/>
      <c r="F82" s="65"/>
      <c r="G82" s="65"/>
      <c r="H82" s="11"/>
      <c r="I82" s="11"/>
    </row>
    <row r="83" spans="1:9" ht="15" customHeight="1" x14ac:dyDescent="0.25">
      <c r="A83" s="99"/>
      <c r="B83" s="8"/>
      <c r="C83" s="11"/>
      <c r="D83" s="65"/>
      <c r="E83" s="65"/>
      <c r="F83" s="66"/>
      <c r="G83" s="65"/>
      <c r="H83" s="10"/>
      <c r="I83" s="9"/>
    </row>
    <row r="84" spans="1:9" x14ac:dyDescent="0.25">
      <c r="A84" s="12"/>
      <c r="B84" s="13"/>
      <c r="C84" s="20"/>
      <c r="D84" s="80"/>
      <c r="E84" s="80"/>
      <c r="F84" s="80"/>
      <c r="G84" s="80"/>
      <c r="H84" s="19"/>
      <c r="I84" s="18"/>
    </row>
    <row r="85" spans="1:9" x14ac:dyDescent="0.25">
      <c r="A85" s="116"/>
      <c r="B85" s="61"/>
      <c r="C85" s="11"/>
      <c r="D85" s="65"/>
      <c r="E85" s="65"/>
      <c r="F85" s="65"/>
      <c r="G85" s="65"/>
      <c r="H85" s="11"/>
      <c r="I85" s="11"/>
    </row>
    <row r="86" spans="1:9" ht="26.25" customHeight="1" x14ac:dyDescent="0.25">
      <c r="A86" s="117"/>
      <c r="B86" s="42"/>
      <c r="C86" s="4"/>
      <c r="D86" s="71"/>
      <c r="E86" s="72"/>
      <c r="F86" s="24"/>
      <c r="G86" s="71"/>
      <c r="H86" s="4"/>
      <c r="I86" s="4"/>
    </row>
    <row r="87" spans="1:9" x14ac:dyDescent="0.25">
      <c r="A87" s="117"/>
      <c r="B87" s="8"/>
      <c r="C87" s="11"/>
      <c r="D87" s="65"/>
      <c r="E87" s="66"/>
      <c r="F87" s="66"/>
      <c r="G87" s="65"/>
      <c r="H87" s="10"/>
      <c r="I87" s="10"/>
    </row>
    <row r="88" spans="1:9" x14ac:dyDescent="0.25">
      <c r="A88" s="118"/>
      <c r="B88" s="8"/>
      <c r="C88" s="11"/>
      <c r="D88" s="65"/>
      <c r="E88" s="65"/>
      <c r="F88" s="66"/>
      <c r="G88" s="65"/>
      <c r="H88" s="10"/>
      <c r="I88" s="9"/>
    </row>
    <row r="89" spans="1:9" x14ac:dyDescent="0.25">
      <c r="A89" s="57"/>
      <c r="B89" s="13"/>
      <c r="C89" s="20"/>
      <c r="D89" s="68"/>
      <c r="E89" s="68"/>
      <c r="F89" s="68"/>
      <c r="G89" s="70"/>
      <c r="H89" s="15"/>
      <c r="I89" s="14"/>
    </row>
    <row r="90" spans="1:9" x14ac:dyDescent="0.25">
      <c r="A90" s="12"/>
      <c r="B90" s="13"/>
      <c r="C90" s="13"/>
      <c r="D90" s="68"/>
      <c r="E90" s="68"/>
      <c r="F90" s="68"/>
      <c r="G90" s="68"/>
      <c r="H90" s="19"/>
      <c r="I90" s="18"/>
    </row>
    <row r="91" spans="1:9" x14ac:dyDescent="0.25">
      <c r="A91" s="22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02"/>
      <c r="B92" s="8"/>
      <c r="C92" s="11"/>
      <c r="D92" s="83"/>
      <c r="E92" s="83"/>
      <c r="F92" s="83"/>
      <c r="G92" s="83"/>
      <c r="H92" s="11"/>
      <c r="I92" s="11"/>
    </row>
    <row r="93" spans="1:9" x14ac:dyDescent="0.25">
      <c r="A93" s="103"/>
      <c r="B93" s="8"/>
      <c r="C93" s="11"/>
      <c r="D93" s="83"/>
      <c r="E93" s="84"/>
      <c r="F93" s="83"/>
      <c r="G93" s="83"/>
      <c r="H93" s="11"/>
      <c r="I93" s="11"/>
    </row>
    <row r="94" spans="1:9" x14ac:dyDescent="0.25">
      <c r="A94" s="103"/>
      <c r="B94" s="8"/>
      <c r="C94" s="11"/>
      <c r="D94" s="66"/>
      <c r="E94" s="65"/>
      <c r="F94" s="65"/>
      <c r="G94" s="65"/>
      <c r="H94" s="10"/>
      <c r="I94" s="9"/>
    </row>
    <row r="95" spans="1:9" x14ac:dyDescent="0.25">
      <c r="A95" s="104"/>
      <c r="B95" s="8"/>
      <c r="C95" s="11"/>
      <c r="D95" s="65"/>
      <c r="E95" s="66"/>
      <c r="F95" s="66"/>
      <c r="G95" s="66"/>
      <c r="H95" s="10"/>
      <c r="I95" s="10"/>
    </row>
    <row r="96" spans="1:9" x14ac:dyDescent="0.25">
      <c r="A96" s="12"/>
      <c r="B96" s="13"/>
      <c r="C96" s="20"/>
      <c r="D96" s="80"/>
      <c r="E96" s="80"/>
      <c r="F96" s="80"/>
      <c r="G96" s="81"/>
      <c r="H96" s="27"/>
      <c r="I96" s="27"/>
    </row>
    <row r="97" spans="1:9" x14ac:dyDescent="0.25">
      <c r="A97" s="97"/>
      <c r="B97" s="82"/>
      <c r="C97" s="4"/>
      <c r="D97" s="71"/>
      <c r="E97" s="72"/>
      <c r="F97" s="72"/>
      <c r="G97" s="71"/>
      <c r="H97" s="4"/>
      <c r="I97" s="4"/>
    </row>
    <row r="98" spans="1:9" x14ac:dyDescent="0.25">
      <c r="A98" s="98"/>
      <c r="B98" s="29"/>
      <c r="C98" s="11"/>
      <c r="D98" s="66"/>
      <c r="E98" s="65"/>
      <c r="F98" s="65"/>
      <c r="G98" s="65"/>
      <c r="H98" s="11"/>
      <c r="I98" s="11"/>
    </row>
    <row r="99" spans="1:9" x14ac:dyDescent="0.25">
      <c r="A99" s="98"/>
      <c r="B99" s="8"/>
      <c r="C99" s="11"/>
      <c r="D99" s="65"/>
      <c r="E99" s="65"/>
      <c r="F99" s="65"/>
      <c r="G99" s="65"/>
      <c r="H99" s="11"/>
      <c r="I99" s="11"/>
    </row>
    <row r="100" spans="1:9" x14ac:dyDescent="0.25">
      <c r="A100" s="98"/>
      <c r="B100" s="8"/>
      <c r="C100" s="11"/>
      <c r="D100" s="65"/>
      <c r="E100" s="65"/>
      <c r="F100" s="65"/>
      <c r="G100" s="65"/>
      <c r="H100" s="11"/>
      <c r="I100" s="11"/>
    </row>
    <row r="101" spans="1:9" x14ac:dyDescent="0.25">
      <c r="A101" s="98"/>
      <c r="B101" s="29"/>
      <c r="C101" s="11"/>
      <c r="D101" s="64"/>
      <c r="E101" s="64"/>
      <c r="F101" s="64"/>
      <c r="G101" s="64"/>
      <c r="H101" s="11"/>
      <c r="I101" s="11"/>
    </row>
    <row r="102" spans="1:9" x14ac:dyDescent="0.25">
      <c r="A102" s="98"/>
      <c r="B102" s="8"/>
      <c r="C102" s="11"/>
      <c r="D102" s="65"/>
      <c r="E102" s="65"/>
      <c r="F102" s="65"/>
      <c r="G102" s="65"/>
      <c r="H102" s="11"/>
      <c r="I102" s="11"/>
    </row>
    <row r="103" spans="1:9" x14ac:dyDescent="0.25">
      <c r="A103" s="99"/>
      <c r="B103" s="8"/>
      <c r="C103" s="11"/>
      <c r="D103" s="65"/>
      <c r="E103" s="65"/>
      <c r="F103" s="66"/>
      <c r="G103" s="65"/>
      <c r="H103" s="10"/>
      <c r="I103" s="9"/>
    </row>
    <row r="104" spans="1:9" x14ac:dyDescent="0.25">
      <c r="A104" s="12"/>
      <c r="B104" s="13"/>
      <c r="C104" s="20"/>
      <c r="D104" s="80"/>
      <c r="E104" s="80"/>
      <c r="F104" s="80"/>
      <c r="G104" s="80"/>
      <c r="H104" s="19"/>
      <c r="I104" s="18"/>
    </row>
    <row r="105" spans="1:9" x14ac:dyDescent="0.25">
      <c r="A105" s="116"/>
      <c r="B105" s="8"/>
      <c r="C105" s="43"/>
      <c r="D105" s="64"/>
      <c r="E105" s="64"/>
      <c r="F105" s="64"/>
      <c r="G105" s="64"/>
      <c r="H105" s="11"/>
      <c r="I105" s="11"/>
    </row>
    <row r="106" spans="1:9" x14ac:dyDescent="0.25">
      <c r="A106" s="117"/>
      <c r="B106" s="55"/>
      <c r="C106" s="56"/>
      <c r="D106" s="65"/>
      <c r="E106" s="65"/>
      <c r="F106" s="65"/>
      <c r="G106" s="66"/>
      <c r="H106" s="11"/>
      <c r="I106" s="11"/>
    </row>
    <row r="107" spans="1:9" x14ac:dyDescent="0.25">
      <c r="A107" s="117"/>
      <c r="B107" s="8"/>
      <c r="C107" s="11"/>
      <c r="D107" s="65"/>
      <c r="E107" s="66"/>
      <c r="F107" s="66"/>
      <c r="G107" s="65"/>
      <c r="H107" s="10"/>
      <c r="I107" s="10"/>
    </row>
    <row r="108" spans="1:9" x14ac:dyDescent="0.25">
      <c r="A108" s="118"/>
      <c r="B108" s="8"/>
      <c r="C108" s="11"/>
      <c r="D108" s="65"/>
      <c r="E108" s="65"/>
      <c r="F108" s="66"/>
      <c r="G108" s="65"/>
      <c r="H108" s="10"/>
      <c r="I108" s="9"/>
    </row>
    <row r="109" spans="1:9" x14ac:dyDescent="0.25">
      <c r="A109" s="57"/>
      <c r="B109" s="13"/>
      <c r="C109" s="20"/>
      <c r="D109" s="80"/>
      <c r="E109" s="20"/>
      <c r="F109" s="81"/>
      <c r="G109" s="20"/>
      <c r="H109" s="15"/>
      <c r="I109" s="14"/>
    </row>
    <row r="110" spans="1:9" x14ac:dyDescent="0.25">
      <c r="A110" s="12"/>
      <c r="B110" s="13"/>
      <c r="C110" s="20"/>
      <c r="D110" s="80"/>
      <c r="E110" s="80"/>
      <c r="F110" s="80"/>
      <c r="G110" s="81"/>
      <c r="H110" s="19"/>
      <c r="I110" s="18"/>
    </row>
    <row r="111" spans="1:9" x14ac:dyDescent="0.25">
      <c r="A111" s="22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02"/>
      <c r="B112" s="41"/>
      <c r="C112" s="11"/>
      <c r="D112" s="65"/>
      <c r="E112" s="65"/>
      <c r="F112" s="65"/>
      <c r="G112" s="65"/>
      <c r="H112" s="11"/>
      <c r="I112" s="11"/>
    </row>
    <row r="113" spans="1:9" x14ac:dyDescent="0.25">
      <c r="A113" s="103"/>
      <c r="B113" s="8"/>
      <c r="C113" s="11"/>
      <c r="D113" s="65"/>
      <c r="E113" s="65"/>
      <c r="F113" s="66"/>
      <c r="G113" s="65"/>
      <c r="H113" s="10"/>
      <c r="I113" s="10"/>
    </row>
    <row r="114" spans="1:9" x14ac:dyDescent="0.25">
      <c r="A114" s="103"/>
      <c r="B114" s="8"/>
      <c r="C114" s="11"/>
      <c r="D114" s="66"/>
      <c r="E114" s="65"/>
      <c r="F114" s="65"/>
      <c r="G114" s="65"/>
      <c r="H114" s="10"/>
      <c r="I114" s="9"/>
    </row>
    <row r="115" spans="1:9" x14ac:dyDescent="0.25">
      <c r="A115" s="104"/>
      <c r="B115" s="8"/>
      <c r="C115" s="11"/>
      <c r="D115" s="65"/>
      <c r="E115" s="66"/>
      <c r="F115" s="66"/>
      <c r="G115" s="66"/>
      <c r="H115" s="10"/>
      <c r="I115" s="10"/>
    </row>
    <row r="116" spans="1:9" x14ac:dyDescent="0.25">
      <c r="A116" s="12"/>
      <c r="B116" s="13"/>
      <c r="C116" s="20"/>
      <c r="D116" s="80"/>
      <c r="E116" s="80"/>
      <c r="F116" s="80"/>
      <c r="G116" s="80"/>
      <c r="H116" s="27"/>
      <c r="I116" s="27"/>
    </row>
    <row r="117" spans="1:9" ht="26.25" customHeight="1" x14ac:dyDescent="0.25">
      <c r="A117" s="97"/>
      <c r="B117" s="23"/>
      <c r="C117" s="4"/>
      <c r="D117" s="71"/>
      <c r="E117" s="71"/>
      <c r="F117" s="71"/>
      <c r="G117" s="71"/>
      <c r="H117" s="40"/>
      <c r="I117" s="40"/>
    </row>
    <row r="118" spans="1:9" x14ac:dyDescent="0.25">
      <c r="A118" s="98"/>
      <c r="B118" s="29"/>
      <c r="C118" s="11"/>
      <c r="D118" s="65"/>
      <c r="E118" s="65"/>
      <c r="F118" s="65"/>
      <c r="G118" s="65"/>
      <c r="H118" s="10"/>
      <c r="I118" s="10"/>
    </row>
    <row r="119" spans="1:9" x14ac:dyDescent="0.25">
      <c r="A119" s="98"/>
      <c r="B119" s="8"/>
      <c r="C119" s="11"/>
      <c r="D119" s="65"/>
      <c r="E119" s="65"/>
      <c r="F119" s="65"/>
      <c r="G119" s="65"/>
      <c r="H119" s="11"/>
      <c r="I119" s="11"/>
    </row>
    <row r="120" spans="1:9" x14ac:dyDescent="0.25">
      <c r="A120" s="98"/>
      <c r="B120" s="8"/>
      <c r="C120" s="11"/>
      <c r="D120" s="65"/>
      <c r="E120" s="65"/>
      <c r="F120" s="65"/>
      <c r="G120" s="65"/>
      <c r="H120" s="11"/>
      <c r="I120" s="11"/>
    </row>
    <row r="121" spans="1:9" x14ac:dyDescent="0.25">
      <c r="A121" s="98"/>
      <c r="B121" s="29"/>
      <c r="C121" s="11"/>
      <c r="D121" s="65"/>
      <c r="E121" s="65"/>
      <c r="F121" s="65"/>
      <c r="G121" s="65"/>
      <c r="H121" s="11"/>
      <c r="I121" s="11"/>
    </row>
    <row r="122" spans="1:9" x14ac:dyDescent="0.25">
      <c r="A122" s="98"/>
      <c r="B122" s="8"/>
      <c r="C122" s="11"/>
      <c r="D122" s="65"/>
      <c r="E122" s="65"/>
      <c r="F122" s="65"/>
      <c r="G122" s="65"/>
      <c r="H122" s="11"/>
      <c r="I122" s="11"/>
    </row>
    <row r="123" spans="1:9" x14ac:dyDescent="0.25">
      <c r="A123" s="99"/>
      <c r="B123" s="8"/>
      <c r="C123" s="11"/>
      <c r="D123" s="65"/>
      <c r="E123" s="65"/>
      <c r="F123" s="66"/>
      <c r="G123" s="65"/>
      <c r="H123" s="10"/>
      <c r="I123" s="9"/>
    </row>
    <row r="124" spans="1:9" x14ac:dyDescent="0.25">
      <c r="A124" s="12"/>
      <c r="B124" s="13"/>
      <c r="C124" s="20"/>
      <c r="D124" s="80"/>
      <c r="E124" s="80"/>
      <c r="F124" s="80"/>
      <c r="G124" s="80"/>
      <c r="H124" s="19"/>
      <c r="I124" s="18"/>
    </row>
    <row r="125" spans="1:9" x14ac:dyDescent="0.25">
      <c r="A125" s="116"/>
      <c r="B125" s="55"/>
      <c r="C125" s="56"/>
      <c r="D125" s="77"/>
      <c r="E125" s="77"/>
      <c r="F125" s="77"/>
      <c r="G125" s="77"/>
      <c r="H125" s="10"/>
      <c r="I125" s="9"/>
    </row>
    <row r="126" spans="1:9" x14ac:dyDescent="0.25">
      <c r="A126" s="117"/>
      <c r="B126" s="8"/>
      <c r="C126" s="11"/>
      <c r="D126" s="64"/>
      <c r="E126" s="64"/>
      <c r="F126" s="75"/>
      <c r="G126" s="64"/>
      <c r="H126" s="11"/>
      <c r="I126" s="11"/>
    </row>
    <row r="127" spans="1:9" x14ac:dyDescent="0.25">
      <c r="A127" s="117"/>
      <c r="B127" s="8"/>
      <c r="C127" s="11"/>
      <c r="D127" s="65"/>
      <c r="E127" s="66"/>
      <c r="F127" s="66"/>
      <c r="G127" s="66"/>
      <c r="H127" s="10"/>
      <c r="I127" s="10"/>
    </row>
    <row r="128" spans="1:9" x14ac:dyDescent="0.25">
      <c r="A128" s="118"/>
      <c r="B128" s="8"/>
      <c r="C128" s="11"/>
      <c r="D128" s="65"/>
      <c r="E128" s="65"/>
      <c r="F128" s="66"/>
      <c r="G128" s="65"/>
      <c r="H128" s="10"/>
      <c r="I128" s="9"/>
    </row>
    <row r="129" spans="1:9" x14ac:dyDescent="0.25">
      <c r="A129" s="57"/>
      <c r="B129" s="13"/>
      <c r="C129" s="20"/>
      <c r="D129" s="80"/>
      <c r="E129" s="80"/>
      <c r="F129" s="80"/>
      <c r="G129" s="80"/>
      <c r="H129" s="15"/>
      <c r="I129" s="14"/>
    </row>
    <row r="130" spans="1:9" x14ac:dyDescent="0.25">
      <c r="A130" s="12"/>
      <c r="B130" s="13"/>
      <c r="C130" s="20"/>
      <c r="D130" s="80"/>
      <c r="E130" s="80"/>
      <c r="F130" s="80"/>
      <c r="G130" s="80"/>
      <c r="H130" s="19"/>
      <c r="I130" s="18"/>
    </row>
    <row r="131" spans="1:9" x14ac:dyDescent="0.25">
      <c r="A131" s="22"/>
      <c r="B131" s="29"/>
      <c r="C131" s="29"/>
      <c r="D131" s="30"/>
      <c r="E131" s="30"/>
      <c r="F131" s="30"/>
      <c r="G131" s="30"/>
      <c r="H131" s="31"/>
      <c r="I131" s="32"/>
    </row>
    <row r="132" spans="1:9" x14ac:dyDescent="0.25">
      <c r="A132" s="102"/>
      <c r="B132" s="8"/>
      <c r="C132" s="11"/>
      <c r="D132" s="65"/>
      <c r="E132" s="65"/>
      <c r="F132" s="65"/>
      <c r="G132" s="65"/>
      <c r="H132" s="11"/>
      <c r="I132" s="11"/>
    </row>
    <row r="133" spans="1:9" x14ac:dyDescent="0.25">
      <c r="A133" s="103"/>
      <c r="B133" s="48"/>
      <c r="C133" s="49"/>
      <c r="D133" s="76"/>
      <c r="E133" s="76"/>
      <c r="F133" s="76"/>
      <c r="G133" s="76"/>
      <c r="H133" s="10"/>
      <c r="I133" s="10"/>
    </row>
    <row r="134" spans="1:9" x14ac:dyDescent="0.25">
      <c r="A134" s="103"/>
      <c r="B134" s="8"/>
      <c r="C134" s="11"/>
      <c r="D134" s="66"/>
      <c r="E134" s="66"/>
      <c r="F134" s="65"/>
      <c r="G134" s="65"/>
      <c r="H134" s="10"/>
      <c r="I134" s="9"/>
    </row>
    <row r="135" spans="1:9" x14ac:dyDescent="0.25">
      <c r="A135" s="104"/>
      <c r="B135" s="8"/>
      <c r="C135" s="11"/>
      <c r="D135" s="65"/>
      <c r="E135" s="66"/>
      <c r="F135" s="66"/>
      <c r="G135" s="66"/>
      <c r="H135" s="10"/>
      <c r="I135" s="10"/>
    </row>
    <row r="136" spans="1:9" x14ac:dyDescent="0.25">
      <c r="A136" s="12"/>
      <c r="B136" s="13"/>
      <c r="C136" s="20"/>
      <c r="D136" s="80"/>
      <c r="E136" s="80"/>
      <c r="F136" s="80"/>
      <c r="G136" s="80"/>
      <c r="H136" s="27"/>
      <c r="I136" s="27"/>
    </row>
    <row r="137" spans="1:9" ht="26.25" customHeight="1" x14ac:dyDescent="0.25">
      <c r="A137" s="97"/>
      <c r="B137" s="82"/>
      <c r="C137" s="4"/>
      <c r="D137" s="71"/>
      <c r="E137" s="71"/>
      <c r="F137" s="71"/>
      <c r="G137" s="71"/>
      <c r="H137" s="4"/>
      <c r="I137" s="4"/>
    </row>
    <row r="138" spans="1:9" x14ac:dyDescent="0.25">
      <c r="A138" s="98"/>
      <c r="B138" s="29"/>
      <c r="C138" s="11"/>
      <c r="D138" s="65"/>
      <c r="E138" s="65"/>
      <c r="F138" s="65"/>
      <c r="G138" s="65"/>
      <c r="H138" s="11"/>
      <c r="I138" s="11"/>
    </row>
    <row r="139" spans="1:9" x14ac:dyDescent="0.25">
      <c r="A139" s="98"/>
      <c r="B139" s="8"/>
      <c r="C139" s="11"/>
      <c r="D139" s="65"/>
      <c r="E139" s="65"/>
      <c r="F139" s="65"/>
      <c r="G139" s="66"/>
      <c r="H139" s="11"/>
      <c r="I139" s="11"/>
    </row>
    <row r="140" spans="1:9" x14ac:dyDescent="0.25">
      <c r="A140" s="98"/>
      <c r="B140" s="8"/>
      <c r="C140" s="11"/>
      <c r="D140" s="65"/>
      <c r="E140" s="65"/>
      <c r="F140" s="65"/>
      <c r="G140" s="66"/>
      <c r="H140" s="10"/>
      <c r="I140" s="10"/>
    </row>
    <row r="141" spans="1:9" x14ac:dyDescent="0.25">
      <c r="A141" s="98"/>
      <c r="B141" s="8"/>
      <c r="C141" s="11"/>
      <c r="D141" s="83"/>
      <c r="E141" s="83"/>
      <c r="F141" s="65"/>
      <c r="G141" s="65"/>
      <c r="H141" s="11"/>
      <c r="I141" s="11"/>
    </row>
    <row r="142" spans="1:9" x14ac:dyDescent="0.25">
      <c r="A142" s="99"/>
      <c r="B142" s="8"/>
      <c r="C142" s="11"/>
      <c r="D142" s="65"/>
      <c r="E142" s="65"/>
      <c r="F142" s="66"/>
      <c r="G142" s="65"/>
      <c r="H142" s="10"/>
      <c r="I142" s="9"/>
    </row>
    <row r="143" spans="1:9" x14ac:dyDescent="0.25">
      <c r="A143" s="12"/>
      <c r="B143" s="13"/>
      <c r="C143" s="20"/>
      <c r="D143" s="81"/>
      <c r="E143" s="80"/>
      <c r="F143" s="81"/>
      <c r="G143" s="80"/>
      <c r="H143" s="19"/>
      <c r="I143" s="18"/>
    </row>
    <row r="144" spans="1:9" x14ac:dyDescent="0.25">
      <c r="A144" s="113"/>
      <c r="B144" s="29"/>
      <c r="C144" s="43"/>
      <c r="D144" s="64"/>
      <c r="E144" s="64"/>
      <c r="F144" s="64"/>
      <c r="G144" s="64"/>
      <c r="H144" s="44"/>
      <c r="I144" s="44"/>
    </row>
    <row r="145" spans="1:9" x14ac:dyDescent="0.25">
      <c r="A145" s="114"/>
      <c r="B145" s="8"/>
      <c r="C145" s="11"/>
      <c r="D145" s="65"/>
      <c r="E145" s="65"/>
      <c r="F145" s="65"/>
      <c r="G145" s="65"/>
      <c r="H145" s="11"/>
      <c r="I145" s="11"/>
    </row>
    <row r="146" spans="1:9" x14ac:dyDescent="0.25">
      <c r="A146" s="114"/>
      <c r="B146" s="8"/>
      <c r="C146" s="11"/>
      <c r="D146" s="65"/>
      <c r="E146" s="66"/>
      <c r="F146" s="66"/>
      <c r="G146" s="65"/>
      <c r="H146" s="10"/>
      <c r="I146" s="10"/>
    </row>
    <row r="147" spans="1:9" x14ac:dyDescent="0.25">
      <c r="A147" s="114"/>
      <c r="B147" s="8"/>
      <c r="C147" s="11"/>
      <c r="D147" s="65"/>
      <c r="E147" s="65"/>
      <c r="F147" s="66"/>
      <c r="G147" s="65"/>
      <c r="H147" s="10"/>
      <c r="I147" s="9"/>
    </row>
    <row r="148" spans="1:9" x14ac:dyDescent="0.25">
      <c r="A148" s="115"/>
      <c r="B148" s="29"/>
      <c r="C148" s="43"/>
      <c r="D148" s="64"/>
      <c r="E148" s="64"/>
      <c r="F148" s="64"/>
      <c r="G148" s="75"/>
      <c r="H148" s="10"/>
      <c r="I148" s="9"/>
    </row>
    <row r="149" spans="1:9" x14ac:dyDescent="0.25">
      <c r="A149" s="57"/>
      <c r="B149" s="13"/>
      <c r="C149" s="20"/>
      <c r="D149" s="80"/>
      <c r="E149" s="80"/>
      <c r="F149" s="80"/>
      <c r="G149" s="81"/>
      <c r="H149" s="15"/>
      <c r="I149" s="14"/>
    </row>
    <row r="150" spans="1:9" x14ac:dyDescent="0.25">
      <c r="A150" s="12"/>
      <c r="B150" s="13"/>
      <c r="C150" s="20"/>
      <c r="D150" s="80"/>
      <c r="E150" s="81"/>
      <c r="F150" s="80"/>
      <c r="G150" s="80"/>
      <c r="H150" s="19"/>
      <c r="I150" s="18"/>
    </row>
    <row r="151" spans="1:9" x14ac:dyDescent="0.25">
      <c r="A151" s="22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02"/>
      <c r="B152" s="29"/>
      <c r="C152" s="11"/>
      <c r="D152" s="64"/>
      <c r="E152" s="64"/>
      <c r="F152" s="64"/>
      <c r="G152" s="64"/>
      <c r="H152" s="43"/>
      <c r="I152" s="43"/>
    </row>
    <row r="153" spans="1:9" x14ac:dyDescent="0.25">
      <c r="A153" s="103"/>
      <c r="B153" s="8"/>
      <c r="C153" s="11"/>
      <c r="D153" s="65"/>
      <c r="E153" s="65"/>
      <c r="F153" s="66"/>
      <c r="G153" s="65"/>
      <c r="H153" s="10"/>
      <c r="I153" s="10"/>
    </row>
    <row r="154" spans="1:9" x14ac:dyDescent="0.25">
      <c r="A154" s="103"/>
      <c r="B154" s="48"/>
      <c r="C154" s="49"/>
      <c r="D154" s="76"/>
      <c r="E154" s="76"/>
      <c r="F154" s="76"/>
      <c r="G154" s="76"/>
      <c r="H154" s="10"/>
      <c r="I154" s="10"/>
    </row>
    <row r="155" spans="1:9" x14ac:dyDescent="0.25">
      <c r="A155" s="103"/>
      <c r="B155" s="8"/>
      <c r="C155" s="11"/>
      <c r="D155" s="66"/>
      <c r="E155" s="65"/>
      <c r="F155" s="65"/>
      <c r="G155" s="65"/>
      <c r="H155" s="10"/>
      <c r="I155" s="9"/>
    </row>
    <row r="156" spans="1:9" x14ac:dyDescent="0.25">
      <c r="A156" s="104"/>
      <c r="B156" s="29"/>
      <c r="C156" s="43"/>
      <c r="D156" s="75"/>
      <c r="E156" s="64"/>
      <c r="F156" s="64"/>
      <c r="G156" s="64"/>
      <c r="H156" s="44"/>
      <c r="I156" s="44"/>
    </row>
    <row r="157" spans="1:9" x14ac:dyDescent="0.25">
      <c r="A157" s="12"/>
      <c r="B157" s="13"/>
      <c r="C157" s="20"/>
      <c r="D157" s="80"/>
      <c r="E157" s="80"/>
      <c r="F157" s="80"/>
      <c r="G157" s="80"/>
      <c r="H157" s="27"/>
      <c r="I157" s="27"/>
    </row>
    <row r="158" spans="1:9" x14ac:dyDescent="0.25">
      <c r="A158" s="97"/>
      <c r="B158" s="82"/>
      <c r="C158" s="4"/>
      <c r="D158" s="71"/>
      <c r="E158" s="72"/>
      <c r="F158" s="72"/>
      <c r="G158" s="71"/>
      <c r="H158" s="4"/>
      <c r="I158" s="4"/>
    </row>
    <row r="159" spans="1:9" x14ac:dyDescent="0.25">
      <c r="A159" s="98"/>
      <c r="B159" s="8"/>
      <c r="C159" s="11"/>
      <c r="D159" s="65"/>
      <c r="E159" s="65"/>
      <c r="F159" s="65"/>
      <c r="G159" s="65"/>
      <c r="H159" s="11"/>
      <c r="I159" s="11"/>
    </row>
    <row r="160" spans="1:9" x14ac:dyDescent="0.25">
      <c r="A160" s="98"/>
      <c r="B160" s="29"/>
      <c r="C160" s="11"/>
      <c r="D160" s="65"/>
      <c r="E160" s="65"/>
      <c r="F160" s="65"/>
      <c r="G160" s="65"/>
      <c r="H160" s="11"/>
      <c r="I160" s="11"/>
    </row>
    <row r="161" spans="1:9" x14ac:dyDescent="0.25">
      <c r="A161" s="98"/>
      <c r="B161" s="29"/>
      <c r="C161" s="11"/>
      <c r="D161" s="64"/>
      <c r="E161" s="64"/>
      <c r="F161" s="64"/>
      <c r="G161" s="64"/>
      <c r="H161" s="11"/>
      <c r="I161" s="11"/>
    </row>
    <row r="162" spans="1:9" x14ac:dyDescent="0.25">
      <c r="A162" s="98"/>
      <c r="B162" s="8"/>
      <c r="C162" s="11"/>
      <c r="D162" s="65"/>
      <c r="E162" s="66"/>
      <c r="F162" s="66"/>
      <c r="G162" s="66"/>
      <c r="H162" s="10"/>
      <c r="I162" s="10"/>
    </row>
    <row r="163" spans="1:9" x14ac:dyDescent="0.25">
      <c r="A163" s="99"/>
      <c r="B163" s="8"/>
      <c r="C163" s="11"/>
      <c r="D163" s="65"/>
      <c r="E163" s="65"/>
      <c r="F163" s="66"/>
      <c r="G163" s="65"/>
      <c r="H163" s="10"/>
      <c r="I163" s="9"/>
    </row>
    <row r="164" spans="1:9" x14ac:dyDescent="0.25">
      <c r="A164" s="12"/>
      <c r="B164" s="13"/>
      <c r="C164" s="20"/>
      <c r="D164" s="80"/>
      <c r="E164" s="81"/>
      <c r="F164" s="80"/>
      <c r="G164" s="80"/>
      <c r="H164" s="19"/>
      <c r="I164" s="18"/>
    </row>
    <row r="165" spans="1:9" x14ac:dyDescent="0.25">
      <c r="A165" s="113"/>
      <c r="B165" s="29"/>
      <c r="C165" s="43"/>
      <c r="D165" s="64"/>
      <c r="E165" s="64"/>
      <c r="F165" s="64"/>
      <c r="G165" s="64"/>
      <c r="H165" s="44"/>
      <c r="I165" s="44"/>
    </row>
    <row r="166" spans="1:9" x14ac:dyDescent="0.25">
      <c r="A166" s="114"/>
      <c r="B166" s="29"/>
      <c r="C166" s="43"/>
      <c r="D166" s="64"/>
      <c r="E166" s="64"/>
      <c r="F166" s="64"/>
      <c r="G166" s="75"/>
      <c r="H166" s="44"/>
      <c r="I166" s="44"/>
    </row>
    <row r="167" spans="1:9" x14ac:dyDescent="0.25">
      <c r="A167" s="114"/>
      <c r="B167" s="55"/>
      <c r="C167" s="56"/>
      <c r="D167" s="65"/>
      <c r="E167" s="65"/>
      <c r="F167" s="65"/>
      <c r="G167" s="66"/>
      <c r="H167" s="11"/>
      <c r="I167" s="11"/>
    </row>
    <row r="168" spans="1:9" x14ac:dyDescent="0.25">
      <c r="A168" s="114"/>
      <c r="B168" s="8"/>
      <c r="C168" s="11"/>
      <c r="D168" s="65"/>
      <c r="E168" s="66"/>
      <c r="F168" s="73"/>
      <c r="G168" s="66"/>
      <c r="H168" s="10"/>
      <c r="I168" s="10"/>
    </row>
    <row r="169" spans="1:9" x14ac:dyDescent="0.25">
      <c r="A169" s="115"/>
      <c r="B169" s="8"/>
      <c r="C169" s="11"/>
      <c r="D169" s="65"/>
      <c r="E169" s="66"/>
      <c r="F169" s="73"/>
      <c r="G169" s="65"/>
      <c r="H169" s="10"/>
      <c r="I169" s="9"/>
    </row>
    <row r="170" spans="1:9" x14ac:dyDescent="0.25">
      <c r="A170" s="57"/>
      <c r="B170" s="13"/>
      <c r="C170" s="20"/>
      <c r="D170" s="80"/>
      <c r="E170" s="80"/>
      <c r="F170" s="80"/>
      <c r="G170" s="20"/>
      <c r="H170" s="15"/>
      <c r="I170" s="14"/>
    </row>
    <row r="171" spans="1:9" x14ac:dyDescent="0.25">
      <c r="A171" s="12"/>
      <c r="B171" s="13"/>
      <c r="C171" s="20"/>
      <c r="D171" s="81"/>
      <c r="E171" s="80"/>
      <c r="F171" s="80"/>
      <c r="G171" s="80"/>
      <c r="H171" s="19"/>
      <c r="I171" s="18"/>
    </row>
    <row r="172" spans="1:9" x14ac:dyDescent="0.25">
      <c r="A172" s="22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97"/>
      <c r="B173" s="8"/>
      <c r="C173" s="11"/>
      <c r="D173" s="65"/>
      <c r="E173" s="65"/>
      <c r="F173" s="66"/>
      <c r="G173" s="65"/>
      <c r="H173" s="11"/>
      <c r="I173" s="11"/>
    </row>
    <row r="174" spans="1:9" x14ac:dyDescent="0.25">
      <c r="A174" s="98"/>
      <c r="B174" s="8"/>
      <c r="C174" s="11"/>
      <c r="D174" s="65"/>
      <c r="E174" s="65"/>
      <c r="F174" s="65"/>
      <c r="G174" s="65"/>
      <c r="H174" s="10"/>
      <c r="I174" s="10"/>
    </row>
    <row r="175" spans="1:9" x14ac:dyDescent="0.25">
      <c r="A175" s="98"/>
      <c r="B175" s="8"/>
      <c r="C175" s="11"/>
      <c r="D175" s="65"/>
      <c r="E175" s="65"/>
      <c r="F175" s="65"/>
      <c r="G175" s="65"/>
      <c r="H175" s="10"/>
      <c r="I175" s="9"/>
    </row>
    <row r="176" spans="1:9" x14ac:dyDescent="0.25">
      <c r="A176" s="98"/>
      <c r="B176" s="8"/>
      <c r="C176" s="11"/>
      <c r="D176" s="65"/>
      <c r="E176" s="66"/>
      <c r="F176" s="66"/>
      <c r="G176" s="66"/>
      <c r="H176" s="10"/>
      <c r="I176" s="10"/>
    </row>
    <row r="177" spans="1:9" x14ac:dyDescent="0.25">
      <c r="A177" s="99"/>
      <c r="B177" s="8"/>
      <c r="C177" s="11"/>
      <c r="D177" s="65"/>
      <c r="E177" s="65"/>
      <c r="F177" s="65"/>
      <c r="G177" s="65"/>
      <c r="H177" s="10"/>
      <c r="I177" s="10"/>
    </row>
    <row r="178" spans="1:9" x14ac:dyDescent="0.25">
      <c r="A178" s="12"/>
      <c r="B178" s="13"/>
      <c r="C178" s="20"/>
      <c r="D178" s="20"/>
      <c r="E178" s="80"/>
      <c r="F178" s="80"/>
      <c r="G178" s="20"/>
      <c r="H178" s="27"/>
      <c r="I178" s="27"/>
    </row>
    <row r="179" spans="1:9" x14ac:dyDescent="0.25">
      <c r="A179" s="97"/>
      <c r="B179" s="51"/>
      <c r="C179" s="11"/>
      <c r="D179" s="65"/>
      <c r="E179" s="65"/>
      <c r="F179" s="65"/>
      <c r="G179" s="65"/>
      <c r="H179" s="11"/>
      <c r="I179" s="11"/>
    </row>
    <row r="180" spans="1:9" x14ac:dyDescent="0.25">
      <c r="A180" s="98"/>
      <c r="B180" s="8"/>
      <c r="C180" s="11"/>
      <c r="D180" s="65"/>
      <c r="E180" s="65"/>
      <c r="F180" s="65"/>
      <c r="G180" s="65"/>
      <c r="H180" s="11"/>
      <c r="I180" s="11"/>
    </row>
    <row r="181" spans="1:9" x14ac:dyDescent="0.25">
      <c r="A181" s="98"/>
      <c r="B181" s="8"/>
      <c r="C181" s="11"/>
      <c r="D181" s="65"/>
      <c r="E181" s="65"/>
      <c r="F181" s="65"/>
      <c r="G181" s="66"/>
      <c r="H181" s="11"/>
      <c r="I181" s="11"/>
    </row>
    <row r="182" spans="1:9" x14ac:dyDescent="0.25">
      <c r="A182" s="98"/>
      <c r="B182" s="29"/>
      <c r="C182" s="11"/>
      <c r="D182" s="65"/>
      <c r="E182" s="65"/>
      <c r="F182" s="65"/>
      <c r="G182" s="65"/>
      <c r="H182" s="11"/>
      <c r="I182" s="11"/>
    </row>
    <row r="183" spans="1:9" x14ac:dyDescent="0.25">
      <c r="A183" s="98"/>
      <c r="B183" s="8"/>
      <c r="C183" s="11"/>
      <c r="D183" s="65"/>
      <c r="E183" s="65"/>
      <c r="F183" s="65"/>
      <c r="G183" s="66"/>
      <c r="H183" s="11"/>
      <c r="I183" s="11"/>
    </row>
    <row r="184" spans="1:9" x14ac:dyDescent="0.25">
      <c r="A184" s="99"/>
      <c r="B184" s="8"/>
      <c r="C184" s="11"/>
      <c r="D184" s="65"/>
      <c r="E184" s="65"/>
      <c r="F184" s="65"/>
      <c r="G184" s="65"/>
      <c r="H184" s="10"/>
      <c r="I184" s="9"/>
    </row>
    <row r="185" spans="1:9" x14ac:dyDescent="0.25">
      <c r="A185" s="12"/>
      <c r="B185" s="13"/>
      <c r="C185" s="20"/>
      <c r="D185" s="81"/>
      <c r="E185" s="80"/>
      <c r="F185" s="80"/>
      <c r="G185" s="80"/>
      <c r="H185" s="19"/>
      <c r="I185" s="18"/>
    </row>
    <row r="186" spans="1:9" x14ac:dyDescent="0.25">
      <c r="A186" s="113"/>
      <c r="B186" s="55"/>
      <c r="C186" s="56"/>
      <c r="D186" s="77"/>
      <c r="E186" s="77"/>
      <c r="F186" s="77"/>
      <c r="G186" s="77"/>
      <c r="H186" s="60"/>
      <c r="I186" s="11"/>
    </row>
    <row r="187" spans="1:9" x14ac:dyDescent="0.25">
      <c r="A187" s="114"/>
      <c r="B187" s="8"/>
      <c r="C187" s="11"/>
      <c r="D187" s="64"/>
      <c r="E187" s="39"/>
      <c r="F187" s="64"/>
      <c r="G187" s="39"/>
      <c r="H187" s="11"/>
      <c r="I187" s="11"/>
    </row>
    <row r="188" spans="1:9" x14ac:dyDescent="0.25">
      <c r="A188" s="114"/>
      <c r="B188" s="29"/>
      <c r="C188" s="11"/>
      <c r="D188" s="65"/>
      <c r="E188" s="65"/>
      <c r="F188" s="65"/>
      <c r="G188" s="65"/>
      <c r="H188" s="11"/>
      <c r="I188" s="11"/>
    </row>
    <row r="189" spans="1:9" x14ac:dyDescent="0.25">
      <c r="A189" s="114"/>
      <c r="B189" s="8"/>
      <c r="C189" s="11"/>
      <c r="D189" s="65"/>
      <c r="E189" s="66"/>
      <c r="F189" s="66"/>
      <c r="G189" s="66"/>
      <c r="H189" s="10"/>
      <c r="I189" s="10"/>
    </row>
    <row r="190" spans="1:9" x14ac:dyDescent="0.25">
      <c r="A190" s="115"/>
      <c r="B190" s="8"/>
      <c r="C190" s="11"/>
      <c r="D190" s="65"/>
      <c r="E190" s="65"/>
      <c r="F190" s="66"/>
      <c r="G190" s="65"/>
      <c r="H190" s="10"/>
      <c r="I190" s="9"/>
    </row>
    <row r="191" spans="1:9" x14ac:dyDescent="0.25">
      <c r="A191" s="57"/>
      <c r="B191" s="13"/>
      <c r="C191" s="20"/>
      <c r="D191" s="80"/>
      <c r="E191" s="80"/>
      <c r="F191" s="80"/>
      <c r="G191" s="80"/>
      <c r="H191" s="15"/>
      <c r="I191" s="14"/>
    </row>
    <row r="192" spans="1:9" x14ac:dyDescent="0.25">
      <c r="A192" s="12"/>
      <c r="B192" s="13"/>
      <c r="C192" s="20"/>
      <c r="D192" s="80"/>
      <c r="E192" s="80"/>
      <c r="F192" s="80"/>
      <c r="G192" s="80"/>
      <c r="H192" s="19"/>
      <c r="I192" s="18"/>
    </row>
    <row r="193" spans="1:9" x14ac:dyDescent="0.25">
      <c r="A193" s="22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97"/>
      <c r="B194" s="41"/>
      <c r="C194" s="11"/>
      <c r="D194" s="65"/>
      <c r="E194" s="65"/>
      <c r="F194" s="65"/>
      <c r="G194" s="65"/>
      <c r="H194" s="11"/>
      <c r="I194" s="11"/>
    </row>
    <row r="195" spans="1:9" x14ac:dyDescent="0.25">
      <c r="A195" s="98"/>
      <c r="B195" s="8"/>
      <c r="C195" s="11"/>
      <c r="D195" s="65"/>
      <c r="E195" s="65"/>
      <c r="F195" s="65"/>
      <c r="G195" s="66"/>
      <c r="H195" s="10"/>
      <c r="I195" s="10"/>
    </row>
    <row r="196" spans="1:9" x14ac:dyDescent="0.25">
      <c r="A196" s="98"/>
      <c r="B196" s="29"/>
      <c r="C196" s="43"/>
      <c r="D196" s="64"/>
      <c r="E196" s="64"/>
      <c r="F196" s="75"/>
      <c r="G196" s="75"/>
      <c r="H196" s="44"/>
      <c r="I196" s="44"/>
    </row>
    <row r="197" spans="1:9" x14ac:dyDescent="0.25">
      <c r="A197" s="98"/>
      <c r="B197" s="8"/>
      <c r="C197" s="11"/>
      <c r="D197" s="66"/>
      <c r="E197" s="65"/>
      <c r="F197" s="65"/>
      <c r="G197" s="65"/>
      <c r="H197" s="10"/>
      <c r="I197" s="9"/>
    </row>
    <row r="198" spans="1:9" x14ac:dyDescent="0.25">
      <c r="A198" s="99"/>
      <c r="B198" s="8"/>
      <c r="C198" s="11"/>
      <c r="D198" s="65"/>
      <c r="E198" s="66"/>
      <c r="F198" s="66"/>
      <c r="G198" s="66"/>
      <c r="H198" s="10"/>
      <c r="I198" s="10"/>
    </row>
    <row r="199" spans="1:9" x14ac:dyDescent="0.25">
      <c r="A199" s="12"/>
      <c r="B199" s="13"/>
      <c r="C199" s="20"/>
      <c r="D199" s="68"/>
      <c r="E199" s="68"/>
      <c r="F199" s="70"/>
      <c r="G199" s="68"/>
      <c r="H199" s="27"/>
      <c r="I199" s="27"/>
    </row>
    <row r="200" spans="1:9" ht="26.25" customHeight="1" x14ac:dyDescent="0.25">
      <c r="A200" s="97"/>
      <c r="B200" s="42"/>
      <c r="C200" s="4"/>
      <c r="D200" s="71"/>
      <c r="E200" s="72"/>
      <c r="F200" s="71"/>
      <c r="G200" s="71"/>
      <c r="H200" s="4"/>
      <c r="I200" s="4"/>
    </row>
    <row r="201" spans="1:9" x14ac:dyDescent="0.25">
      <c r="A201" s="98"/>
      <c r="B201" s="29"/>
      <c r="C201" s="11"/>
      <c r="D201" s="66"/>
      <c r="E201" s="65"/>
      <c r="F201" s="65"/>
      <c r="G201" s="65"/>
      <c r="H201" s="11"/>
      <c r="I201" s="11"/>
    </row>
    <row r="202" spans="1:9" x14ac:dyDescent="0.25">
      <c r="A202" s="98"/>
      <c r="B202" s="28"/>
      <c r="C202" s="11"/>
      <c r="D202" s="65"/>
      <c r="E202" s="65"/>
      <c r="F202" s="65"/>
      <c r="G202" s="65"/>
      <c r="H202" s="11"/>
      <c r="I202" s="11"/>
    </row>
    <row r="203" spans="1:9" x14ac:dyDescent="0.25">
      <c r="A203" s="98"/>
      <c r="B203" s="8"/>
      <c r="C203" s="11"/>
      <c r="D203" s="65"/>
      <c r="E203" s="65"/>
      <c r="F203" s="65"/>
      <c r="G203" s="65"/>
      <c r="H203" s="11"/>
      <c r="I203" s="11"/>
    </row>
    <row r="204" spans="1:9" x14ac:dyDescent="0.25">
      <c r="A204" s="99"/>
      <c r="B204" s="8"/>
      <c r="C204" s="11"/>
      <c r="D204" s="65"/>
      <c r="E204" s="65"/>
      <c r="F204" s="66"/>
      <c r="G204" s="65"/>
      <c r="H204" s="10"/>
      <c r="I204" s="9"/>
    </row>
    <row r="205" spans="1:9" x14ac:dyDescent="0.25">
      <c r="A205" s="12"/>
      <c r="B205" s="13"/>
      <c r="C205" s="20"/>
      <c r="D205" s="80"/>
      <c r="E205" s="80"/>
      <c r="F205" s="80"/>
      <c r="G205" s="80"/>
      <c r="H205" s="19"/>
      <c r="I205" s="18"/>
    </row>
    <row r="206" spans="1:9" x14ac:dyDescent="0.25">
      <c r="A206" s="113"/>
      <c r="B206" s="8"/>
      <c r="C206" s="11"/>
      <c r="D206" s="65"/>
      <c r="E206" s="65"/>
      <c r="F206" s="65"/>
      <c r="G206" s="65"/>
      <c r="H206" s="11"/>
      <c r="I206" s="11"/>
    </row>
    <row r="207" spans="1:9" x14ac:dyDescent="0.25">
      <c r="A207" s="114"/>
      <c r="B207" s="8"/>
      <c r="C207" s="11"/>
      <c r="D207" s="65"/>
      <c r="E207" s="65"/>
      <c r="F207" s="65"/>
      <c r="G207" s="66"/>
      <c r="H207" s="10"/>
      <c r="I207" s="10"/>
    </row>
    <row r="208" spans="1:9" x14ac:dyDescent="0.25">
      <c r="A208" s="114"/>
      <c r="B208" s="8"/>
      <c r="C208" s="11"/>
      <c r="D208" s="65"/>
      <c r="E208" s="9"/>
      <c r="F208" s="65"/>
      <c r="G208" s="9"/>
      <c r="H208" s="11"/>
      <c r="I208" s="11"/>
    </row>
    <row r="209" spans="1:16" x14ac:dyDescent="0.25">
      <c r="A209" s="114"/>
      <c r="B209" s="8"/>
      <c r="C209" s="11"/>
      <c r="D209" s="65"/>
      <c r="E209" s="66"/>
      <c r="F209" s="66"/>
      <c r="G209" s="66"/>
      <c r="H209" s="10"/>
      <c r="I209" s="10"/>
    </row>
    <row r="210" spans="1:16" x14ac:dyDescent="0.25">
      <c r="A210" s="115"/>
      <c r="B210" s="8"/>
      <c r="C210" s="11"/>
      <c r="D210" s="65"/>
      <c r="E210" s="9"/>
      <c r="F210" s="66"/>
      <c r="G210" s="65"/>
      <c r="H210" s="10"/>
      <c r="I210" s="9"/>
    </row>
    <row r="211" spans="1:16" x14ac:dyDescent="0.25">
      <c r="A211" s="57"/>
      <c r="B211" s="13"/>
      <c r="C211" s="20"/>
      <c r="D211" s="80"/>
      <c r="E211" s="80"/>
      <c r="F211" s="80"/>
      <c r="G211" s="80"/>
      <c r="H211" s="15"/>
      <c r="I211" s="14"/>
    </row>
    <row r="212" spans="1:16" x14ac:dyDescent="0.25">
      <c r="A212" s="12"/>
      <c r="B212" s="13"/>
      <c r="C212" s="20"/>
      <c r="D212" s="80"/>
      <c r="E212" s="80"/>
      <c r="F212" s="80"/>
      <c r="G212" s="80"/>
      <c r="H212" s="19"/>
      <c r="I212" s="18"/>
    </row>
    <row r="213" spans="1:16" x14ac:dyDescent="0.25">
      <c r="A213" s="12"/>
      <c r="B213" s="6"/>
      <c r="C213" s="6"/>
      <c r="D213" s="68"/>
      <c r="E213" s="68"/>
      <c r="F213" s="68"/>
      <c r="G213" s="70"/>
      <c r="H213" s="6"/>
      <c r="I213" s="6"/>
    </row>
    <row r="214" spans="1:16" ht="30" customHeight="1" x14ac:dyDescent="0.25">
      <c r="A214" s="38"/>
      <c r="B214" s="36"/>
      <c r="C214" s="6"/>
      <c r="D214" s="79"/>
      <c r="E214" s="79"/>
      <c r="F214" s="79"/>
      <c r="G214" s="79"/>
      <c r="H214" s="6"/>
      <c r="I214" s="6"/>
    </row>
    <row r="215" spans="1:16" ht="24" customHeight="1" x14ac:dyDescent="0.25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</row>
    <row r="216" spans="1:16" x14ac:dyDescent="0.25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</row>
    <row r="217" spans="1:16" x14ac:dyDescent="0.25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1:16" x14ac:dyDescent="0.25">
      <c r="A218" s="94"/>
      <c r="B218" s="94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</row>
    <row r="219" spans="1:16" x14ac:dyDescent="0.25">
      <c r="A219" s="94"/>
      <c r="B219" s="94"/>
      <c r="C219" s="94"/>
      <c r="D219" s="94"/>
      <c r="E219" s="94"/>
      <c r="F219" s="94"/>
      <c r="G219" s="94"/>
      <c r="H219" s="94"/>
      <c r="I219" s="94"/>
      <c r="J219" s="62"/>
      <c r="K219" s="62"/>
      <c r="L219" s="62"/>
      <c r="M219" s="62"/>
      <c r="N219" s="62"/>
      <c r="O219" s="62"/>
      <c r="P219" s="62"/>
    </row>
    <row r="220" spans="1:16" x14ac:dyDescent="0.2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</row>
    <row r="221" spans="1:16" x14ac:dyDescent="0.2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</row>
    <row r="222" spans="1:16" x14ac:dyDescent="0.25">
      <c r="A222" s="94"/>
      <c r="B222" s="94"/>
      <c r="C222" s="94"/>
      <c r="D222" s="94"/>
      <c r="E222" s="94"/>
      <c r="F222" s="94"/>
      <c r="G222" s="94"/>
      <c r="H222" s="94"/>
      <c r="I222" s="94"/>
      <c r="J222" s="62"/>
      <c r="K222" s="62"/>
      <c r="L222" s="62"/>
      <c r="M222" s="62"/>
      <c r="N222" s="62"/>
      <c r="O222" s="62"/>
      <c r="P222" s="62"/>
    </row>
    <row r="223" spans="1:16" x14ac:dyDescent="0.25">
      <c r="A223" s="94"/>
      <c r="B223" s="94"/>
      <c r="C223" s="94"/>
      <c r="D223" s="94"/>
      <c r="E223" s="94"/>
      <c r="F223" s="94"/>
      <c r="G223" s="94"/>
      <c r="H223" s="94"/>
      <c r="I223" s="94"/>
    </row>
    <row r="224" spans="1:16" ht="9" customHeight="1" x14ac:dyDescent="0.25"/>
    <row r="225" spans="1:11" x14ac:dyDescent="0.25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</row>
  </sheetData>
  <mergeCells count="46">
    <mergeCell ref="A1:I4"/>
    <mergeCell ref="I6:I7"/>
    <mergeCell ref="A10:A14"/>
    <mergeCell ref="A16:A21"/>
    <mergeCell ref="A23:A27"/>
    <mergeCell ref="G6:G7"/>
    <mergeCell ref="H6:H7"/>
    <mergeCell ref="A31:A34"/>
    <mergeCell ref="A6:A7"/>
    <mergeCell ref="B6:B7"/>
    <mergeCell ref="C6:C7"/>
    <mergeCell ref="D6:F6"/>
    <mergeCell ref="A64:A68"/>
    <mergeCell ref="A72:A75"/>
    <mergeCell ref="A77:A83"/>
    <mergeCell ref="A85:A88"/>
    <mergeCell ref="A36:A41"/>
    <mergeCell ref="A43:A47"/>
    <mergeCell ref="A51:A55"/>
    <mergeCell ref="A57:A62"/>
    <mergeCell ref="A117:A123"/>
    <mergeCell ref="A125:A128"/>
    <mergeCell ref="A132:A135"/>
    <mergeCell ref="A137:A142"/>
    <mergeCell ref="A92:A95"/>
    <mergeCell ref="A97:A103"/>
    <mergeCell ref="A105:A108"/>
    <mergeCell ref="A112:A115"/>
    <mergeCell ref="A173:A177"/>
    <mergeCell ref="A179:A184"/>
    <mergeCell ref="A186:A190"/>
    <mergeCell ref="A194:A198"/>
    <mergeCell ref="A144:A148"/>
    <mergeCell ref="A152:A156"/>
    <mergeCell ref="A158:A163"/>
    <mergeCell ref="A165:A169"/>
    <mergeCell ref="A225:K225"/>
    <mergeCell ref="A200:A204"/>
    <mergeCell ref="A206:A210"/>
    <mergeCell ref="A215:P215"/>
    <mergeCell ref="A216:P216"/>
    <mergeCell ref="A217:P217"/>
    <mergeCell ref="A218:B218"/>
    <mergeCell ref="A219:I219"/>
    <mergeCell ref="A222:I222"/>
    <mergeCell ref="A223:I22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rowBreaks count="5" manualBreakCount="5">
    <brk id="35" max="16383" man="1"/>
    <brk id="70" max="16383" man="1"/>
    <brk id="104" max="16383" man="1"/>
    <brk id="178" max="16383" man="1"/>
    <brk id="2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1"/>
  <sheetViews>
    <sheetView view="pageBreakPreview" topLeftCell="A244" zoomScaleNormal="100" zoomScaleSheetLayoutView="100" workbookViewId="0">
      <selection activeCell="A273" sqref="A273:P273"/>
    </sheetView>
  </sheetViews>
  <sheetFormatPr defaultRowHeight="15" x14ac:dyDescent="0.25"/>
  <cols>
    <col min="1" max="1" width="22" customWidth="1"/>
    <col min="2" max="2" width="47.140625" customWidth="1"/>
    <col min="3" max="3" width="11" customWidth="1"/>
    <col min="4" max="4" width="10" customWidth="1"/>
    <col min="5" max="5" width="10.42578125" customWidth="1"/>
    <col min="6" max="6" width="12.42578125" customWidth="1"/>
    <col min="7" max="7" width="14.5703125" customWidth="1"/>
    <col min="8" max="8" width="11.28515625" customWidth="1"/>
    <col min="9" max="9" width="14.28515625" customWidth="1"/>
    <col min="10" max="10" width="0.140625" customWidth="1"/>
    <col min="11" max="16" width="9.140625" hidden="1" customWidth="1"/>
  </cols>
  <sheetData>
    <row r="1" spans="1:9" ht="11.25" customHeight="1" x14ac:dyDescent="0.25">
      <c r="A1" s="45"/>
      <c r="B1" s="45"/>
      <c r="C1" s="45"/>
      <c r="D1" s="45"/>
      <c r="E1" s="45"/>
      <c r="F1" s="45"/>
      <c r="G1" s="45"/>
      <c r="H1" s="45"/>
      <c r="I1" s="25"/>
    </row>
    <row r="2" spans="1:9" ht="13.5" customHeight="1" x14ac:dyDescent="0.25">
      <c r="A2" s="106"/>
      <c r="B2" s="106"/>
      <c r="C2" s="106"/>
      <c r="D2" s="106"/>
      <c r="E2" s="106"/>
      <c r="F2" s="106"/>
      <c r="G2" s="106"/>
      <c r="H2" s="106"/>
      <c r="I2" s="106"/>
    </row>
    <row r="3" spans="1:9" ht="8.25" hidden="1" customHeight="1" x14ac:dyDescent="0.25">
      <c r="A3" s="106"/>
      <c r="B3" s="106"/>
      <c r="C3" s="106"/>
      <c r="D3" s="106"/>
      <c r="E3" s="106"/>
      <c r="F3" s="106"/>
      <c r="G3" s="106"/>
      <c r="H3" s="106"/>
      <c r="I3" s="106"/>
    </row>
    <row r="4" spans="1:9" ht="7.5" customHeight="1" x14ac:dyDescent="0.25">
      <c r="A4" s="106"/>
      <c r="B4" s="106"/>
      <c r="C4" s="106"/>
      <c r="D4" s="106"/>
      <c r="E4" s="106"/>
      <c r="F4" s="106"/>
      <c r="G4" s="106"/>
      <c r="H4" s="106"/>
      <c r="I4" s="106"/>
    </row>
    <row r="5" spans="1:9" ht="13.5" customHeight="1" x14ac:dyDescent="0.25">
      <c r="A5" s="106"/>
      <c r="B5" s="106"/>
      <c r="C5" s="106"/>
      <c r="D5" s="106"/>
      <c r="E5" s="106"/>
      <c r="F5" s="106"/>
      <c r="G5" s="106"/>
      <c r="H5" s="106"/>
      <c r="I5" s="106"/>
    </row>
    <row r="6" spans="1:9" ht="12" customHeight="1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8" customHeight="1" x14ac:dyDescent="0.25">
      <c r="A7" s="97"/>
      <c r="B7" s="97"/>
      <c r="C7" s="97"/>
      <c r="D7" s="108"/>
      <c r="E7" s="109"/>
      <c r="F7" s="110"/>
      <c r="G7" s="102"/>
      <c r="H7" s="102"/>
      <c r="I7" s="102"/>
    </row>
    <row r="8" spans="1:9" ht="21" customHeight="1" x14ac:dyDescent="0.25">
      <c r="A8" s="107"/>
      <c r="B8" s="107"/>
      <c r="C8" s="107"/>
      <c r="D8" s="46"/>
      <c r="E8" s="46"/>
      <c r="F8" s="46"/>
      <c r="G8" s="107"/>
      <c r="H8" s="107"/>
      <c r="I8" s="107"/>
    </row>
    <row r="9" spans="1:9" x14ac:dyDescent="0.25">
      <c r="A9" s="5"/>
      <c r="B9" s="5"/>
      <c r="C9" s="5"/>
      <c r="D9" s="46"/>
      <c r="E9" s="46"/>
      <c r="F9" s="46"/>
      <c r="G9" s="5"/>
      <c r="H9" s="5"/>
      <c r="I9" s="5"/>
    </row>
    <row r="10" spans="1:9" x14ac:dyDescent="0.25">
      <c r="A10" s="7"/>
      <c r="B10" s="8"/>
      <c r="C10" s="8"/>
      <c r="D10" s="9"/>
      <c r="E10" s="9"/>
      <c r="F10" s="9"/>
      <c r="G10" s="9"/>
      <c r="H10" s="10"/>
      <c r="I10" s="9"/>
    </row>
    <row r="11" spans="1:9" x14ac:dyDescent="0.25">
      <c r="A11" s="102"/>
      <c r="B11" s="8"/>
      <c r="C11" s="11"/>
      <c r="D11" s="65"/>
      <c r="E11" s="65"/>
      <c r="F11" s="65"/>
      <c r="G11" s="65"/>
      <c r="H11" s="10"/>
      <c r="I11" s="10"/>
    </row>
    <row r="12" spans="1:9" x14ac:dyDescent="0.25">
      <c r="A12" s="103"/>
      <c r="B12" s="8"/>
      <c r="C12" s="11"/>
      <c r="D12" s="65"/>
      <c r="E12" s="65"/>
      <c r="F12" s="65"/>
      <c r="G12" s="66"/>
      <c r="H12" s="10"/>
      <c r="I12" s="10"/>
    </row>
    <row r="13" spans="1:9" x14ac:dyDescent="0.25">
      <c r="A13" s="103"/>
      <c r="B13" s="48"/>
      <c r="C13" s="49"/>
      <c r="D13" s="76"/>
      <c r="E13" s="76"/>
      <c r="F13" s="76"/>
      <c r="G13" s="76"/>
      <c r="H13" s="10"/>
      <c r="I13" s="10"/>
    </row>
    <row r="14" spans="1:9" x14ac:dyDescent="0.25">
      <c r="A14" s="103"/>
      <c r="B14" s="8"/>
      <c r="C14" s="11"/>
      <c r="D14" s="66"/>
      <c r="E14" s="65"/>
      <c r="F14" s="65"/>
      <c r="G14" s="65"/>
      <c r="H14" s="10"/>
      <c r="I14" s="9"/>
    </row>
    <row r="15" spans="1:9" x14ac:dyDescent="0.25">
      <c r="A15" s="103"/>
      <c r="B15" s="29"/>
      <c r="C15" s="43"/>
      <c r="D15" s="75"/>
      <c r="E15" s="64"/>
      <c r="F15" s="64"/>
      <c r="G15" s="64"/>
      <c r="H15" s="44"/>
      <c r="I15" s="44"/>
    </row>
    <row r="16" spans="1:9" x14ac:dyDescent="0.25">
      <c r="A16" s="12"/>
      <c r="B16" s="13"/>
      <c r="C16" s="20"/>
      <c r="D16" s="80"/>
      <c r="E16" s="80"/>
      <c r="F16" s="80"/>
      <c r="G16" s="80"/>
      <c r="H16" s="15"/>
      <c r="I16" s="14"/>
    </row>
    <row r="17" spans="1:9" x14ac:dyDescent="0.25">
      <c r="A17" s="97"/>
      <c r="B17" s="23"/>
      <c r="C17" s="4"/>
      <c r="D17" s="71"/>
      <c r="E17" s="71"/>
      <c r="F17" s="71"/>
      <c r="G17" s="71"/>
      <c r="H17" s="40"/>
      <c r="I17" s="40"/>
    </row>
    <row r="18" spans="1:9" x14ac:dyDescent="0.25">
      <c r="A18" s="98"/>
      <c r="B18" s="29"/>
      <c r="C18" s="11"/>
      <c r="D18" s="65"/>
      <c r="E18" s="65"/>
      <c r="F18" s="65"/>
      <c r="G18" s="65"/>
      <c r="H18" s="10"/>
      <c r="I18" s="10"/>
    </row>
    <row r="19" spans="1:9" x14ac:dyDescent="0.25">
      <c r="A19" s="98"/>
      <c r="B19" s="29"/>
      <c r="C19" s="43"/>
      <c r="D19" s="64"/>
      <c r="E19" s="64"/>
      <c r="F19" s="64"/>
      <c r="G19" s="64"/>
      <c r="H19" s="44"/>
      <c r="I19" s="39"/>
    </row>
    <row r="20" spans="1:9" x14ac:dyDescent="0.25">
      <c r="A20" s="98"/>
      <c r="B20" s="8"/>
      <c r="C20" s="11"/>
      <c r="D20" s="65"/>
      <c r="E20" s="65"/>
      <c r="F20" s="65"/>
      <c r="G20" s="66"/>
      <c r="H20" s="10"/>
      <c r="I20" s="10"/>
    </row>
    <row r="21" spans="1:9" x14ac:dyDescent="0.25">
      <c r="A21" s="98"/>
      <c r="B21" s="8"/>
      <c r="C21" s="11"/>
      <c r="D21" s="65"/>
      <c r="E21" s="65"/>
      <c r="F21" s="65"/>
      <c r="G21" s="65"/>
      <c r="H21" s="11"/>
      <c r="I21" s="11"/>
    </row>
    <row r="22" spans="1:9" x14ac:dyDescent="0.25">
      <c r="A22" s="98"/>
      <c r="B22" s="8"/>
      <c r="C22" s="11"/>
      <c r="D22" s="65"/>
      <c r="E22" s="65"/>
      <c r="F22" s="66"/>
      <c r="G22" s="65"/>
      <c r="H22" s="10"/>
      <c r="I22" s="9"/>
    </row>
    <row r="23" spans="1:9" x14ac:dyDescent="0.25">
      <c r="A23" s="12"/>
      <c r="B23" s="13"/>
      <c r="C23" s="20"/>
      <c r="D23" s="70"/>
      <c r="E23" s="68"/>
      <c r="F23" s="68"/>
      <c r="G23" s="68"/>
      <c r="H23" s="19"/>
      <c r="I23" s="18"/>
    </row>
    <row r="24" spans="1:9" x14ac:dyDescent="0.25">
      <c r="A24" s="113"/>
      <c r="B24" s="29"/>
      <c r="C24" s="11"/>
      <c r="D24" s="65"/>
      <c r="E24" s="65"/>
      <c r="F24" s="65"/>
      <c r="G24" s="66"/>
      <c r="H24" s="10"/>
      <c r="I24" s="9"/>
    </row>
    <row r="25" spans="1:9" x14ac:dyDescent="0.25">
      <c r="A25" s="115"/>
      <c r="B25" s="29"/>
      <c r="C25" s="43"/>
      <c r="D25" s="90"/>
      <c r="E25" s="67"/>
      <c r="F25" s="89"/>
      <c r="G25" s="69"/>
      <c r="H25" s="10"/>
      <c r="I25" s="9"/>
    </row>
    <row r="26" spans="1:9" x14ac:dyDescent="0.25">
      <c r="A26" s="12"/>
      <c r="B26" s="13"/>
      <c r="C26" s="20"/>
      <c r="D26" s="88"/>
      <c r="E26" s="68"/>
      <c r="F26" s="88"/>
      <c r="G26" s="70"/>
      <c r="H26" s="19"/>
      <c r="I26" s="18"/>
    </row>
    <row r="27" spans="1:9" x14ac:dyDescent="0.25">
      <c r="A27" s="116"/>
      <c r="B27" s="29"/>
      <c r="C27" s="43"/>
      <c r="D27" s="64"/>
      <c r="E27" s="64"/>
      <c r="F27" s="64"/>
      <c r="G27" s="64"/>
      <c r="H27" s="44"/>
      <c r="I27" s="44"/>
    </row>
    <row r="28" spans="1:9" x14ac:dyDescent="0.25">
      <c r="A28" s="117"/>
      <c r="B28" s="29"/>
      <c r="C28" s="11"/>
      <c r="D28" s="64"/>
      <c r="E28" s="64"/>
      <c r="F28" s="64"/>
      <c r="G28" s="64"/>
      <c r="H28" s="11"/>
      <c r="I28" s="11"/>
    </row>
    <row r="29" spans="1:9" x14ac:dyDescent="0.25">
      <c r="A29" s="117"/>
      <c r="B29" s="8"/>
      <c r="C29" s="11"/>
      <c r="D29" s="65"/>
      <c r="E29" s="65"/>
      <c r="F29" s="65"/>
      <c r="G29" s="66"/>
      <c r="H29" s="11"/>
      <c r="I29" s="11"/>
    </row>
    <row r="30" spans="1:9" x14ac:dyDescent="0.25">
      <c r="A30" s="117"/>
      <c r="B30" s="8"/>
      <c r="C30" s="11"/>
      <c r="D30" s="65"/>
      <c r="E30" s="66"/>
      <c r="F30" s="66"/>
      <c r="G30" s="65"/>
      <c r="H30" s="10"/>
      <c r="I30" s="10"/>
    </row>
    <row r="31" spans="1:9" x14ac:dyDescent="0.25">
      <c r="A31" s="118"/>
      <c r="B31" s="8"/>
      <c r="C31" s="11"/>
      <c r="D31" s="65"/>
      <c r="E31" s="65"/>
      <c r="F31" s="66"/>
      <c r="G31" s="65"/>
      <c r="H31" s="10"/>
      <c r="I31" s="9"/>
    </row>
    <row r="32" spans="1:9" x14ac:dyDescent="0.25">
      <c r="A32" s="57"/>
      <c r="B32" s="13"/>
      <c r="C32" s="20"/>
      <c r="D32" s="68"/>
      <c r="E32" s="68"/>
      <c r="F32" s="68"/>
      <c r="G32" s="68"/>
      <c r="H32" s="15"/>
      <c r="I32" s="14"/>
    </row>
    <row r="33" spans="1:9" x14ac:dyDescent="0.25">
      <c r="A33" s="59"/>
      <c r="B33" s="29"/>
      <c r="C33" s="11"/>
      <c r="D33" s="65"/>
      <c r="E33" s="65"/>
      <c r="F33" s="65"/>
      <c r="G33" s="66"/>
      <c r="H33" s="10"/>
      <c r="I33" s="9"/>
    </row>
    <row r="34" spans="1:9" x14ac:dyDescent="0.25">
      <c r="A34" s="57"/>
      <c r="B34" s="13"/>
      <c r="C34" s="20"/>
      <c r="D34" s="68"/>
      <c r="E34" s="68"/>
      <c r="F34" s="68"/>
      <c r="G34" s="70"/>
      <c r="H34" s="15"/>
      <c r="I34" s="14"/>
    </row>
    <row r="35" spans="1:9" x14ac:dyDescent="0.25">
      <c r="A35" s="12"/>
      <c r="B35" s="13"/>
      <c r="C35" s="20"/>
      <c r="D35" s="20"/>
      <c r="E35" s="80"/>
      <c r="F35" s="80"/>
      <c r="G35" s="80"/>
      <c r="H35" s="19"/>
      <c r="I35" s="18"/>
    </row>
    <row r="36" spans="1:9" x14ac:dyDescent="0.25">
      <c r="A36" s="22"/>
      <c r="B36" s="8"/>
      <c r="C36" s="8"/>
      <c r="D36" s="9"/>
      <c r="E36" s="16"/>
      <c r="F36" s="16"/>
      <c r="G36" s="16"/>
      <c r="H36" s="17"/>
      <c r="I36" s="16"/>
    </row>
    <row r="37" spans="1:9" x14ac:dyDescent="0.25">
      <c r="A37" s="102"/>
      <c r="B37" s="41"/>
      <c r="C37" s="43"/>
      <c r="D37" s="85"/>
      <c r="E37" s="85"/>
      <c r="F37" s="85"/>
      <c r="G37" s="86"/>
      <c r="H37" s="43"/>
      <c r="I37" s="43"/>
    </row>
    <row r="38" spans="1:9" x14ac:dyDescent="0.25">
      <c r="A38" s="103"/>
      <c r="B38" s="29"/>
      <c r="C38" s="43"/>
      <c r="D38" s="65"/>
      <c r="E38" s="65"/>
      <c r="F38" s="65"/>
      <c r="G38" s="65"/>
      <c r="H38" s="10"/>
      <c r="I38" s="10"/>
    </row>
    <row r="39" spans="1:9" x14ac:dyDescent="0.25">
      <c r="A39" s="103"/>
      <c r="B39" s="8"/>
      <c r="C39" s="11"/>
      <c r="D39" s="65"/>
      <c r="E39" s="66"/>
      <c r="F39" s="66"/>
      <c r="G39" s="66"/>
      <c r="H39" s="10"/>
      <c r="I39" s="10"/>
    </row>
    <row r="40" spans="1:9" x14ac:dyDescent="0.25">
      <c r="A40" s="103"/>
      <c r="B40" s="8"/>
      <c r="C40" s="11"/>
      <c r="D40" s="71"/>
      <c r="E40" s="71"/>
      <c r="F40" s="78"/>
      <c r="G40" s="78"/>
      <c r="H40" s="10"/>
      <c r="I40" s="10"/>
    </row>
    <row r="41" spans="1:9" x14ac:dyDescent="0.25">
      <c r="A41" s="12"/>
      <c r="B41" s="13"/>
      <c r="C41" s="20"/>
      <c r="D41" s="80"/>
      <c r="E41" s="80"/>
      <c r="F41" s="80"/>
      <c r="G41" s="80"/>
      <c r="H41" s="27"/>
      <c r="I41" s="27"/>
    </row>
    <row r="42" spans="1:9" x14ac:dyDescent="0.25">
      <c r="A42" s="97"/>
      <c r="B42" s="23"/>
      <c r="C42" s="4"/>
      <c r="D42" s="72"/>
      <c r="E42" s="72"/>
      <c r="F42" s="71"/>
      <c r="G42" s="71"/>
      <c r="H42" s="4"/>
      <c r="I42" s="4"/>
    </row>
    <row r="43" spans="1:9" x14ac:dyDescent="0.25">
      <c r="A43" s="98"/>
      <c r="B43" s="29"/>
      <c r="C43" s="11"/>
      <c r="D43" s="65"/>
      <c r="E43" s="65"/>
      <c r="F43" s="65"/>
      <c r="G43" s="66"/>
      <c r="H43" s="11"/>
      <c r="I43" s="11"/>
    </row>
    <row r="44" spans="1:9" x14ac:dyDescent="0.25">
      <c r="A44" s="98"/>
      <c r="B44" s="29"/>
      <c r="C44" s="11"/>
      <c r="D44" s="65"/>
      <c r="E44" s="65"/>
      <c r="F44" s="65"/>
      <c r="G44" s="65"/>
      <c r="H44" s="11"/>
      <c r="I44" s="11"/>
    </row>
    <row r="45" spans="1:9" x14ac:dyDescent="0.25">
      <c r="A45" s="98"/>
      <c r="B45" s="29"/>
      <c r="C45" s="11"/>
      <c r="D45" s="65"/>
      <c r="E45" s="65"/>
      <c r="F45" s="65"/>
      <c r="G45" s="65"/>
      <c r="H45" s="11"/>
      <c r="I45" s="11"/>
    </row>
    <row r="46" spans="1:9" x14ac:dyDescent="0.25">
      <c r="A46" s="98"/>
      <c r="B46" s="29"/>
      <c r="C46" s="43"/>
      <c r="D46" s="64"/>
      <c r="E46" s="64"/>
      <c r="F46" s="64"/>
      <c r="G46" s="64"/>
      <c r="H46" s="43"/>
      <c r="I46" s="43"/>
    </row>
    <row r="47" spans="1:9" x14ac:dyDescent="0.25">
      <c r="A47" s="98"/>
      <c r="B47" s="8"/>
      <c r="C47" s="11"/>
      <c r="D47" s="65"/>
      <c r="E47" s="65"/>
      <c r="F47" s="66"/>
      <c r="G47" s="65"/>
      <c r="H47" s="10"/>
      <c r="I47" s="9"/>
    </row>
    <row r="48" spans="1:9" x14ac:dyDescent="0.25">
      <c r="A48" s="12"/>
      <c r="B48" s="13"/>
      <c r="C48" s="20"/>
      <c r="D48" s="80"/>
      <c r="E48" s="80"/>
      <c r="F48" s="80"/>
      <c r="G48" s="80"/>
      <c r="H48" s="19"/>
      <c r="I48" s="18"/>
    </row>
    <row r="49" spans="1:9" x14ac:dyDescent="0.25">
      <c r="A49" s="113"/>
      <c r="B49" s="29"/>
      <c r="C49" s="11"/>
      <c r="D49" s="65"/>
      <c r="E49" s="65"/>
      <c r="F49" s="74"/>
      <c r="G49" s="66"/>
      <c r="H49" s="10"/>
      <c r="I49" s="9"/>
    </row>
    <row r="50" spans="1:9" x14ac:dyDescent="0.25">
      <c r="A50" s="115"/>
      <c r="B50" s="29"/>
      <c r="C50" s="43"/>
      <c r="D50" s="67"/>
      <c r="E50" s="67"/>
      <c r="F50" s="69"/>
      <c r="G50" s="69"/>
      <c r="H50" s="10"/>
      <c r="I50" s="9"/>
    </row>
    <row r="51" spans="1:9" x14ac:dyDescent="0.25">
      <c r="A51" s="12"/>
      <c r="B51" s="13"/>
      <c r="C51" s="20"/>
      <c r="D51" s="20"/>
      <c r="E51" s="20"/>
      <c r="F51" s="20"/>
      <c r="G51" s="20"/>
      <c r="H51" s="19"/>
      <c r="I51" s="18"/>
    </row>
    <row r="52" spans="1:9" x14ac:dyDescent="0.25">
      <c r="A52" s="116"/>
      <c r="B52" s="29"/>
      <c r="C52" s="43"/>
      <c r="D52" s="64"/>
      <c r="E52" s="64"/>
      <c r="F52" s="64"/>
      <c r="G52" s="64"/>
      <c r="H52" s="44"/>
      <c r="I52" s="44"/>
    </row>
    <row r="53" spans="1:9" x14ac:dyDescent="0.25">
      <c r="A53" s="117"/>
      <c r="B53" s="29"/>
      <c r="C53" s="43"/>
      <c r="D53" s="64"/>
      <c r="E53" s="64"/>
      <c r="F53" s="64"/>
      <c r="G53" s="75"/>
      <c r="H53" s="44"/>
      <c r="I53" s="44"/>
    </row>
    <row r="54" spans="1:9" x14ac:dyDescent="0.25">
      <c r="A54" s="117"/>
      <c r="B54" s="55"/>
      <c r="C54" s="56"/>
      <c r="D54" s="65"/>
      <c r="E54" s="65"/>
      <c r="F54" s="65"/>
      <c r="G54" s="66"/>
      <c r="H54" s="11"/>
      <c r="I54" s="11"/>
    </row>
    <row r="55" spans="1:9" x14ac:dyDescent="0.25">
      <c r="A55" s="117"/>
      <c r="B55" s="8"/>
      <c r="C55" s="11"/>
      <c r="D55" s="65"/>
      <c r="E55" s="66"/>
      <c r="F55" s="66"/>
      <c r="G55" s="66"/>
      <c r="H55" s="10"/>
      <c r="I55" s="10"/>
    </row>
    <row r="56" spans="1:9" x14ac:dyDescent="0.25">
      <c r="A56" s="118"/>
      <c r="B56" s="8"/>
      <c r="C56" s="11"/>
      <c r="D56" s="65"/>
      <c r="E56" s="65"/>
      <c r="F56" s="66"/>
      <c r="G56" s="65"/>
      <c r="H56" s="10"/>
      <c r="I56" s="9"/>
    </row>
    <row r="57" spans="1:9" x14ac:dyDescent="0.25">
      <c r="A57" s="57"/>
      <c r="B57" s="13"/>
      <c r="C57" s="20"/>
      <c r="D57" s="80"/>
      <c r="E57" s="80"/>
      <c r="F57" s="80"/>
      <c r="G57" s="20"/>
      <c r="H57" s="15"/>
      <c r="I57" s="14"/>
    </row>
    <row r="58" spans="1:9" x14ac:dyDescent="0.25">
      <c r="A58" s="113"/>
      <c r="B58" s="29"/>
      <c r="C58" s="11"/>
      <c r="D58" s="65"/>
      <c r="E58" s="65"/>
      <c r="F58" s="65"/>
      <c r="G58" s="66"/>
      <c r="H58" s="10"/>
      <c r="I58" s="9"/>
    </row>
    <row r="59" spans="1:9" x14ac:dyDescent="0.25">
      <c r="A59" s="115"/>
      <c r="B59" s="29"/>
      <c r="C59" s="43"/>
      <c r="D59" s="65"/>
      <c r="E59" s="65"/>
      <c r="F59" s="65"/>
      <c r="G59" s="65"/>
      <c r="H59" s="10"/>
      <c r="I59" s="10"/>
    </row>
    <row r="60" spans="1:9" x14ac:dyDescent="0.25">
      <c r="A60" s="57"/>
      <c r="B60" s="13"/>
      <c r="C60" s="20"/>
      <c r="D60" s="20"/>
      <c r="E60" s="80"/>
      <c r="F60" s="80"/>
      <c r="G60" s="20"/>
      <c r="H60" s="15"/>
      <c r="I60" s="14"/>
    </row>
    <row r="61" spans="1:9" x14ac:dyDescent="0.25">
      <c r="A61" s="12"/>
      <c r="B61" s="13"/>
      <c r="C61" s="20"/>
      <c r="D61" s="80"/>
      <c r="E61" s="80"/>
      <c r="F61" s="80"/>
      <c r="G61" s="80"/>
      <c r="H61" s="15"/>
      <c r="I61" s="14"/>
    </row>
    <row r="62" spans="1:9" x14ac:dyDescent="0.25">
      <c r="A62" s="22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02"/>
      <c r="B63" s="29"/>
      <c r="C63" s="11"/>
      <c r="D63" s="65"/>
      <c r="E63" s="65"/>
      <c r="F63" s="65"/>
      <c r="G63" s="65"/>
      <c r="H63" s="11"/>
      <c r="I63" s="11"/>
    </row>
    <row r="64" spans="1:9" x14ac:dyDescent="0.25">
      <c r="A64" s="103"/>
      <c r="B64" s="29"/>
      <c r="C64" s="43"/>
      <c r="D64" s="64"/>
      <c r="E64" s="64"/>
      <c r="F64" s="75"/>
      <c r="G64" s="75"/>
      <c r="H64" s="44"/>
      <c r="I64" s="44"/>
    </row>
    <row r="65" spans="1:9" x14ac:dyDescent="0.25">
      <c r="A65" s="103"/>
      <c r="B65" s="48"/>
      <c r="C65" s="49"/>
      <c r="D65" s="76"/>
      <c r="E65" s="76"/>
      <c r="F65" s="76"/>
      <c r="G65" s="76"/>
      <c r="H65" s="10"/>
      <c r="I65" s="10"/>
    </row>
    <row r="66" spans="1:9" x14ac:dyDescent="0.25">
      <c r="A66" s="103"/>
      <c r="B66" s="8"/>
      <c r="C66" s="11"/>
      <c r="D66" s="65"/>
      <c r="E66" s="65"/>
      <c r="F66" s="65"/>
      <c r="G66" s="65"/>
      <c r="H66" s="10"/>
      <c r="I66" s="9"/>
    </row>
    <row r="67" spans="1:9" x14ac:dyDescent="0.25">
      <c r="A67" s="103"/>
      <c r="B67" s="8"/>
      <c r="C67" s="11"/>
      <c r="D67" s="65"/>
      <c r="E67" s="66"/>
      <c r="F67" s="66"/>
      <c r="G67" s="66"/>
      <c r="H67" s="10"/>
      <c r="I67" s="10"/>
    </row>
    <row r="68" spans="1:9" x14ac:dyDescent="0.25">
      <c r="A68" s="12"/>
      <c r="B68" s="13"/>
      <c r="C68" s="20"/>
      <c r="D68" s="80"/>
      <c r="E68" s="80"/>
      <c r="F68" s="81"/>
      <c r="G68" s="80"/>
      <c r="H68" s="15"/>
      <c r="I68" s="14"/>
    </row>
    <row r="69" spans="1:9" x14ac:dyDescent="0.25">
      <c r="A69" s="97"/>
      <c r="B69" s="51"/>
      <c r="C69" s="11"/>
      <c r="D69" s="65"/>
      <c r="E69" s="65"/>
      <c r="F69" s="65"/>
      <c r="G69" s="65"/>
      <c r="H69" s="11"/>
      <c r="I69" s="11"/>
    </row>
    <row r="70" spans="1:9" x14ac:dyDescent="0.25">
      <c r="A70" s="98"/>
      <c r="B70" s="29"/>
      <c r="C70" s="11"/>
      <c r="D70" s="65"/>
      <c r="E70" s="65"/>
      <c r="F70" s="65"/>
      <c r="G70" s="65"/>
      <c r="H70" s="11"/>
      <c r="I70" s="11"/>
    </row>
    <row r="71" spans="1:9" x14ac:dyDescent="0.25">
      <c r="A71" s="98"/>
      <c r="B71" s="8"/>
      <c r="C71" s="11"/>
      <c r="D71" s="65"/>
      <c r="E71" s="65"/>
      <c r="F71" s="65"/>
      <c r="G71" s="66"/>
      <c r="H71" s="11"/>
      <c r="I71" s="11"/>
    </row>
    <row r="72" spans="1:9" x14ac:dyDescent="0.25">
      <c r="A72" s="98"/>
      <c r="B72" s="29"/>
      <c r="C72" s="11"/>
      <c r="D72" s="65"/>
      <c r="E72" s="65"/>
      <c r="F72" s="65"/>
      <c r="G72" s="65"/>
      <c r="H72" s="11"/>
      <c r="I72" s="11"/>
    </row>
    <row r="73" spans="1:9" x14ac:dyDescent="0.25">
      <c r="A73" s="98"/>
      <c r="B73" s="8"/>
      <c r="C73" s="11"/>
      <c r="D73" s="65"/>
      <c r="E73" s="65"/>
      <c r="F73" s="65"/>
      <c r="G73" s="66"/>
      <c r="H73" s="11"/>
      <c r="I73" s="11"/>
    </row>
    <row r="74" spans="1:9" x14ac:dyDescent="0.25">
      <c r="A74" s="98"/>
      <c r="B74" s="8"/>
      <c r="C74" s="11"/>
      <c r="D74" s="65"/>
      <c r="E74" s="65"/>
      <c r="F74" s="66"/>
      <c r="G74" s="65"/>
      <c r="H74" s="10"/>
      <c r="I74" s="9"/>
    </row>
    <row r="75" spans="1:9" x14ac:dyDescent="0.25">
      <c r="A75" s="12"/>
      <c r="B75" s="13"/>
      <c r="C75" s="20"/>
      <c r="D75" s="80"/>
      <c r="E75" s="80"/>
      <c r="F75" s="81"/>
      <c r="G75" s="80"/>
      <c r="H75" s="19"/>
      <c r="I75" s="18"/>
    </row>
    <row r="76" spans="1:9" x14ac:dyDescent="0.25">
      <c r="A76" s="113"/>
      <c r="B76" s="29"/>
      <c r="C76" s="11"/>
      <c r="D76" s="65"/>
      <c r="E76" s="65"/>
      <c r="F76" s="66"/>
      <c r="G76" s="66"/>
      <c r="H76" s="10"/>
      <c r="I76" s="9"/>
    </row>
    <row r="77" spans="1:9" x14ac:dyDescent="0.25">
      <c r="A77" s="115"/>
      <c r="B77" s="29"/>
      <c r="C77" s="43"/>
      <c r="D77" s="67"/>
      <c r="E77" s="67"/>
      <c r="F77" s="69"/>
      <c r="G77" s="69"/>
      <c r="H77" s="10"/>
      <c r="I77" s="9"/>
    </row>
    <row r="78" spans="1:9" x14ac:dyDescent="0.25">
      <c r="A78" s="12"/>
      <c r="B78" s="13"/>
      <c r="C78" s="20"/>
      <c r="D78" s="80"/>
      <c r="E78" s="80"/>
      <c r="F78" s="80"/>
      <c r="G78" s="81"/>
      <c r="H78" s="19"/>
      <c r="I78" s="18"/>
    </row>
    <row r="79" spans="1:9" x14ac:dyDescent="0.25">
      <c r="A79" s="116"/>
      <c r="B79" s="55"/>
      <c r="C79" s="56"/>
      <c r="D79" s="77"/>
      <c r="E79" s="77"/>
      <c r="F79" s="77"/>
      <c r="G79" s="77"/>
      <c r="H79" s="60"/>
      <c r="I79" s="11"/>
    </row>
    <row r="80" spans="1:9" x14ac:dyDescent="0.25">
      <c r="A80" s="117"/>
      <c r="B80" s="8"/>
      <c r="C80" s="11"/>
      <c r="D80" s="64"/>
      <c r="E80" s="64"/>
      <c r="F80" s="64"/>
      <c r="G80" s="64"/>
      <c r="H80" s="11"/>
      <c r="I80" s="11"/>
    </row>
    <row r="81" spans="1:9" x14ac:dyDescent="0.25">
      <c r="A81" s="117"/>
      <c r="B81" s="8"/>
      <c r="C81" s="11"/>
      <c r="D81" s="65"/>
      <c r="E81" s="66"/>
      <c r="F81" s="65"/>
      <c r="G81" s="65"/>
      <c r="H81" s="10"/>
      <c r="I81" s="10"/>
    </row>
    <row r="82" spans="1:9" x14ac:dyDescent="0.25">
      <c r="A82" s="117"/>
      <c r="B82" s="8"/>
      <c r="C82" s="11"/>
      <c r="D82" s="65"/>
      <c r="E82" s="66"/>
      <c r="F82" s="66"/>
      <c r="G82" s="65"/>
      <c r="H82" s="10"/>
      <c r="I82" s="10"/>
    </row>
    <row r="83" spans="1:9" x14ac:dyDescent="0.25">
      <c r="A83" s="118"/>
      <c r="B83" s="8"/>
      <c r="C83" s="11"/>
      <c r="D83" s="65"/>
      <c r="E83" s="65"/>
      <c r="F83" s="66"/>
      <c r="G83" s="65"/>
      <c r="H83" s="10"/>
      <c r="I83" s="9"/>
    </row>
    <row r="84" spans="1:9" x14ac:dyDescent="0.25">
      <c r="A84" s="57"/>
      <c r="B84" s="13"/>
      <c r="C84" s="20"/>
      <c r="D84" s="80"/>
      <c r="E84" s="80"/>
      <c r="F84" s="80"/>
      <c r="G84" s="80"/>
      <c r="H84" s="15"/>
      <c r="I84" s="14"/>
    </row>
    <row r="85" spans="1:9" x14ac:dyDescent="0.25">
      <c r="A85" s="59"/>
      <c r="B85" s="29"/>
      <c r="C85" s="11"/>
      <c r="D85" s="65"/>
      <c r="E85" s="65"/>
      <c r="F85" s="65"/>
      <c r="G85" s="66"/>
      <c r="H85" s="10"/>
      <c r="I85" s="9"/>
    </row>
    <row r="86" spans="1:9" x14ac:dyDescent="0.25">
      <c r="A86" s="57"/>
      <c r="B86" s="13"/>
      <c r="C86" s="20"/>
      <c r="D86" s="20"/>
      <c r="E86" s="20"/>
      <c r="F86" s="20"/>
      <c r="G86" s="20"/>
      <c r="H86" s="15"/>
      <c r="I86" s="14"/>
    </row>
    <row r="87" spans="1:9" x14ac:dyDescent="0.25">
      <c r="A87" s="12"/>
      <c r="B87" s="13"/>
      <c r="C87" s="20"/>
      <c r="D87" s="80"/>
      <c r="E87" s="80"/>
      <c r="F87" s="80"/>
      <c r="G87" s="80"/>
      <c r="H87" s="19"/>
      <c r="I87" s="18"/>
    </row>
    <row r="88" spans="1:9" x14ac:dyDescent="0.25">
      <c r="A88" s="22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02"/>
      <c r="B89" s="8"/>
      <c r="C89" s="11"/>
      <c r="D89" s="65"/>
      <c r="E89" s="65"/>
      <c r="F89" s="65"/>
      <c r="G89" s="65"/>
      <c r="H89" s="11"/>
      <c r="I89" s="11"/>
    </row>
    <row r="90" spans="1:9" x14ac:dyDescent="0.25">
      <c r="A90" s="103"/>
      <c r="B90" s="8"/>
      <c r="C90" s="11"/>
      <c r="D90" s="65"/>
      <c r="E90" s="65"/>
      <c r="F90" s="65"/>
      <c r="G90" s="66"/>
      <c r="H90" s="11"/>
      <c r="I90" s="11"/>
    </row>
    <row r="91" spans="1:9" x14ac:dyDescent="0.25">
      <c r="A91" s="103"/>
      <c r="B91" s="8"/>
      <c r="C91" s="11"/>
      <c r="D91" s="66"/>
      <c r="E91" s="65"/>
      <c r="F91" s="65"/>
      <c r="G91" s="65"/>
      <c r="H91" s="10"/>
      <c r="I91" s="9"/>
    </row>
    <row r="92" spans="1:9" x14ac:dyDescent="0.25">
      <c r="A92" s="103"/>
      <c r="B92" s="8"/>
      <c r="C92" s="11"/>
      <c r="D92" s="65"/>
      <c r="E92" s="66"/>
      <c r="F92" s="66"/>
      <c r="G92" s="66"/>
      <c r="H92" s="10"/>
      <c r="I92" s="10"/>
    </row>
    <row r="93" spans="1:9" x14ac:dyDescent="0.25">
      <c r="A93" s="12"/>
      <c r="B93" s="13"/>
      <c r="C93" s="20"/>
      <c r="D93" s="80"/>
      <c r="E93" s="80"/>
      <c r="F93" s="80"/>
      <c r="G93" s="80"/>
      <c r="H93" s="15"/>
      <c r="I93" s="14"/>
    </row>
    <row r="94" spans="1:9" ht="26.25" customHeight="1" x14ac:dyDescent="0.25">
      <c r="A94" s="97"/>
      <c r="B94" s="82"/>
      <c r="C94" s="4"/>
      <c r="D94" s="71"/>
      <c r="E94" s="71"/>
      <c r="F94" s="71"/>
      <c r="G94" s="71"/>
      <c r="H94" s="4"/>
      <c r="I94" s="4"/>
    </row>
    <row r="95" spans="1:9" ht="15" customHeight="1" x14ac:dyDescent="0.25">
      <c r="A95" s="98"/>
      <c r="B95" s="29"/>
      <c r="C95" s="11"/>
      <c r="D95" s="65"/>
      <c r="E95" s="65"/>
      <c r="F95" s="65"/>
      <c r="G95" s="65"/>
      <c r="H95" s="11"/>
      <c r="I95" s="11"/>
    </row>
    <row r="96" spans="1:9" ht="15" customHeight="1" x14ac:dyDescent="0.25">
      <c r="A96" s="98"/>
      <c r="B96" s="8"/>
      <c r="C96" s="11"/>
      <c r="D96" s="65"/>
      <c r="E96" s="65"/>
      <c r="F96" s="65"/>
      <c r="G96" s="65"/>
      <c r="H96" s="11"/>
      <c r="I96" s="11"/>
    </row>
    <row r="97" spans="1:9" ht="15" customHeight="1" x14ac:dyDescent="0.25">
      <c r="A97" s="98"/>
      <c r="B97" s="8"/>
      <c r="C97" s="43"/>
      <c r="D97" s="64"/>
      <c r="E97" s="64"/>
      <c r="F97" s="64"/>
      <c r="G97" s="64"/>
      <c r="H97" s="43"/>
      <c r="I97" s="43"/>
    </row>
    <row r="98" spans="1:9" ht="15" customHeight="1" x14ac:dyDescent="0.25">
      <c r="A98" s="98"/>
      <c r="B98" s="8"/>
      <c r="C98" s="11"/>
      <c r="D98" s="65"/>
      <c r="E98" s="65"/>
      <c r="F98" s="65"/>
      <c r="G98" s="66"/>
      <c r="H98" s="10"/>
      <c r="I98" s="10"/>
    </row>
    <row r="99" spans="1:9" ht="15" customHeight="1" x14ac:dyDescent="0.25">
      <c r="A99" s="98"/>
      <c r="B99" s="8"/>
      <c r="C99" s="11"/>
      <c r="D99" s="83"/>
      <c r="E99" s="83"/>
      <c r="F99" s="65"/>
      <c r="G99" s="65"/>
      <c r="H99" s="11"/>
      <c r="I99" s="11"/>
    </row>
    <row r="100" spans="1:9" ht="15" customHeight="1" x14ac:dyDescent="0.25">
      <c r="A100" s="98"/>
      <c r="B100" s="8"/>
      <c r="C100" s="11"/>
      <c r="D100" s="65"/>
      <c r="E100" s="65"/>
      <c r="F100" s="66"/>
      <c r="G100" s="65"/>
      <c r="H100" s="10"/>
      <c r="I100" s="9"/>
    </row>
    <row r="101" spans="1:9" x14ac:dyDescent="0.25">
      <c r="A101" s="12"/>
      <c r="B101" s="13"/>
      <c r="C101" s="20"/>
      <c r="D101" s="80"/>
      <c r="E101" s="80"/>
      <c r="F101" s="80"/>
      <c r="G101" s="80"/>
      <c r="H101" s="19"/>
      <c r="I101" s="18"/>
    </row>
    <row r="102" spans="1:9" x14ac:dyDescent="0.25">
      <c r="A102" s="113"/>
      <c r="B102" s="29"/>
      <c r="C102" s="11"/>
      <c r="D102" s="65"/>
      <c r="E102" s="65"/>
      <c r="F102" s="74"/>
      <c r="G102" s="66"/>
      <c r="H102" s="10"/>
      <c r="I102" s="9"/>
    </row>
    <row r="103" spans="1:9" x14ac:dyDescent="0.25">
      <c r="A103" s="115"/>
      <c r="B103" s="29"/>
      <c r="C103" s="43"/>
      <c r="D103" s="67"/>
      <c r="E103" s="67"/>
      <c r="F103" s="69"/>
      <c r="G103" s="69"/>
      <c r="H103" s="10"/>
      <c r="I103" s="9"/>
    </row>
    <row r="104" spans="1:9" x14ac:dyDescent="0.25">
      <c r="A104" s="12"/>
      <c r="B104" s="13"/>
      <c r="C104" s="20"/>
      <c r="D104" s="20"/>
      <c r="E104" s="20"/>
      <c r="F104" s="20"/>
      <c r="G104" s="20"/>
      <c r="H104" s="19"/>
      <c r="I104" s="18"/>
    </row>
    <row r="105" spans="1:9" x14ac:dyDescent="0.25">
      <c r="A105" s="116"/>
      <c r="B105" s="8"/>
      <c r="C105" s="11"/>
      <c r="D105" s="65"/>
      <c r="E105" s="65"/>
      <c r="F105" s="65"/>
      <c r="G105" s="65"/>
      <c r="H105" s="11"/>
      <c r="I105" s="11"/>
    </row>
    <row r="106" spans="1:9" x14ac:dyDescent="0.25">
      <c r="A106" s="117"/>
      <c r="B106" s="42"/>
      <c r="C106" s="4"/>
      <c r="D106" s="71"/>
      <c r="E106" s="72"/>
      <c r="F106" s="24"/>
      <c r="G106" s="71"/>
      <c r="H106" s="4"/>
      <c r="I106" s="4"/>
    </row>
    <row r="107" spans="1:9" x14ac:dyDescent="0.25">
      <c r="A107" s="117"/>
      <c r="B107" s="8"/>
      <c r="C107" s="11"/>
      <c r="D107" s="65"/>
      <c r="E107" s="66"/>
      <c r="F107" s="66"/>
      <c r="G107" s="65"/>
      <c r="H107" s="10"/>
      <c r="I107" s="10"/>
    </row>
    <row r="108" spans="1:9" x14ac:dyDescent="0.25">
      <c r="A108" s="118"/>
      <c r="B108" s="8"/>
      <c r="C108" s="11"/>
      <c r="D108" s="65"/>
      <c r="E108" s="65"/>
      <c r="F108" s="66"/>
      <c r="G108" s="65"/>
      <c r="H108" s="10"/>
      <c r="I108" s="9"/>
    </row>
    <row r="109" spans="1:9" x14ac:dyDescent="0.25">
      <c r="A109" s="57"/>
      <c r="B109" s="13"/>
      <c r="C109" s="20"/>
      <c r="D109" s="68"/>
      <c r="E109" s="68"/>
      <c r="F109" s="68"/>
      <c r="G109" s="70"/>
      <c r="H109" s="15"/>
      <c r="I109" s="14"/>
    </row>
    <row r="110" spans="1:9" x14ac:dyDescent="0.25">
      <c r="A110" s="113"/>
      <c r="B110" s="29"/>
      <c r="C110" s="11"/>
      <c r="D110" s="65"/>
      <c r="E110" s="65"/>
      <c r="F110" s="65"/>
      <c r="G110" s="66"/>
      <c r="H110" s="10"/>
      <c r="I110" s="9"/>
    </row>
    <row r="111" spans="1:9" x14ac:dyDescent="0.25">
      <c r="A111" s="115"/>
      <c r="B111" s="29"/>
      <c r="C111" s="43"/>
      <c r="D111" s="65"/>
      <c r="E111" s="65"/>
      <c r="F111" s="65"/>
      <c r="G111" s="65"/>
      <c r="H111" s="10"/>
      <c r="I111" s="10"/>
    </row>
    <row r="112" spans="1:9" x14ac:dyDescent="0.25">
      <c r="A112" s="57"/>
      <c r="B112" s="13"/>
      <c r="C112" s="58"/>
      <c r="D112" s="68"/>
      <c r="E112" s="68"/>
      <c r="F112" s="68"/>
      <c r="G112" s="68"/>
      <c r="H112" s="15"/>
      <c r="I112" s="14"/>
    </row>
    <row r="113" spans="1:9" x14ac:dyDescent="0.25">
      <c r="A113" s="12"/>
      <c r="B113" s="13"/>
      <c r="C113" s="13"/>
      <c r="D113" s="68"/>
      <c r="E113" s="68"/>
      <c r="F113" s="70"/>
      <c r="G113" s="68"/>
      <c r="H113" s="19"/>
      <c r="I113" s="18"/>
    </row>
    <row r="114" spans="1:9" x14ac:dyDescent="0.25">
      <c r="A114" s="22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02"/>
      <c r="B115" s="8"/>
      <c r="C115" s="11"/>
      <c r="D115" s="83"/>
      <c r="E115" s="83"/>
      <c r="F115" s="83"/>
      <c r="G115" s="83"/>
      <c r="H115" s="11"/>
      <c r="I115" s="11"/>
    </row>
    <row r="116" spans="1:9" x14ac:dyDescent="0.25">
      <c r="A116" s="103"/>
      <c r="B116" s="8"/>
      <c r="C116" s="11"/>
      <c r="D116" s="83"/>
      <c r="E116" s="84"/>
      <c r="F116" s="83"/>
      <c r="G116" s="83"/>
      <c r="H116" s="11"/>
      <c r="I116" s="11"/>
    </row>
    <row r="117" spans="1:9" x14ac:dyDescent="0.25">
      <c r="A117" s="103"/>
      <c r="B117" s="8"/>
      <c r="C117" s="11"/>
      <c r="D117" s="66"/>
      <c r="E117" s="65"/>
      <c r="F117" s="65"/>
      <c r="G117" s="65"/>
      <c r="H117" s="10"/>
      <c r="I117" s="9"/>
    </row>
    <row r="118" spans="1:9" x14ac:dyDescent="0.25">
      <c r="A118" s="103"/>
      <c r="B118" s="8"/>
      <c r="C118" s="11"/>
      <c r="D118" s="65"/>
      <c r="E118" s="66"/>
      <c r="F118" s="66"/>
      <c r="G118" s="66"/>
      <c r="H118" s="10"/>
      <c r="I118" s="10"/>
    </row>
    <row r="119" spans="1:9" x14ac:dyDescent="0.25">
      <c r="A119" s="12"/>
      <c r="B119" s="13"/>
      <c r="C119" s="20"/>
      <c r="D119" s="80"/>
      <c r="E119" s="80"/>
      <c r="F119" s="80"/>
      <c r="G119" s="81"/>
      <c r="H119" s="27"/>
      <c r="I119" s="27"/>
    </row>
    <row r="120" spans="1:9" x14ac:dyDescent="0.25">
      <c r="A120" s="97"/>
      <c r="B120" s="82"/>
      <c r="C120" s="4"/>
      <c r="D120" s="71"/>
      <c r="E120" s="72"/>
      <c r="F120" s="72"/>
      <c r="G120" s="71"/>
      <c r="H120" s="4"/>
      <c r="I120" s="4"/>
    </row>
    <row r="121" spans="1:9" x14ac:dyDescent="0.25">
      <c r="A121" s="98"/>
      <c r="B121" s="29"/>
      <c r="C121" s="11"/>
      <c r="D121" s="66"/>
      <c r="E121" s="65"/>
      <c r="F121" s="65"/>
      <c r="G121" s="65"/>
      <c r="H121" s="11"/>
      <c r="I121" s="11"/>
    </row>
    <row r="122" spans="1:9" x14ac:dyDescent="0.25">
      <c r="A122" s="98"/>
      <c r="B122" s="8"/>
      <c r="C122" s="11"/>
      <c r="D122" s="65"/>
      <c r="E122" s="65"/>
      <c r="F122" s="65"/>
      <c r="G122" s="65"/>
      <c r="H122" s="11"/>
      <c r="I122" s="11"/>
    </row>
    <row r="123" spans="1:9" x14ac:dyDescent="0.25">
      <c r="A123" s="98"/>
      <c r="B123" s="8"/>
      <c r="C123" s="11"/>
      <c r="D123" s="65"/>
      <c r="E123" s="65"/>
      <c r="F123" s="65"/>
      <c r="G123" s="65"/>
      <c r="H123" s="11"/>
      <c r="I123" s="11"/>
    </row>
    <row r="124" spans="1:9" x14ac:dyDescent="0.25">
      <c r="A124" s="98"/>
      <c r="B124" s="29"/>
      <c r="C124" s="11"/>
      <c r="D124" s="64"/>
      <c r="E124" s="64"/>
      <c r="F124" s="64"/>
      <c r="G124" s="64"/>
      <c r="H124" s="11"/>
      <c r="I124" s="11"/>
    </row>
    <row r="125" spans="1:9" x14ac:dyDescent="0.25">
      <c r="A125" s="98"/>
      <c r="B125" s="8"/>
      <c r="C125" s="11"/>
      <c r="D125" s="65"/>
      <c r="E125" s="65"/>
      <c r="F125" s="65"/>
      <c r="G125" s="65"/>
      <c r="H125" s="11"/>
      <c r="I125" s="11"/>
    </row>
    <row r="126" spans="1:9" x14ac:dyDescent="0.25">
      <c r="A126" s="98"/>
      <c r="B126" s="8"/>
      <c r="C126" s="11"/>
      <c r="D126" s="65"/>
      <c r="E126" s="65"/>
      <c r="F126" s="66"/>
      <c r="G126" s="65"/>
      <c r="H126" s="10"/>
      <c r="I126" s="9"/>
    </row>
    <row r="127" spans="1:9" x14ac:dyDescent="0.25">
      <c r="A127" s="12"/>
      <c r="B127" s="13"/>
      <c r="C127" s="20"/>
      <c r="D127" s="80"/>
      <c r="E127" s="80"/>
      <c r="F127" s="80"/>
      <c r="G127" s="80"/>
      <c r="H127" s="19"/>
      <c r="I127" s="18"/>
    </row>
    <row r="128" spans="1:9" x14ac:dyDescent="0.25">
      <c r="A128" s="113"/>
      <c r="B128" s="29"/>
      <c r="C128" s="11"/>
      <c r="D128" s="65"/>
      <c r="E128" s="65"/>
      <c r="F128" s="66"/>
      <c r="G128" s="66"/>
      <c r="H128" s="10"/>
      <c r="I128" s="9"/>
    </row>
    <row r="129" spans="1:9" x14ac:dyDescent="0.25">
      <c r="A129" s="115"/>
      <c r="B129" s="29"/>
      <c r="C129" s="43"/>
      <c r="D129" s="67"/>
      <c r="E129" s="67"/>
      <c r="F129" s="69"/>
      <c r="G129" s="69"/>
      <c r="H129" s="10"/>
      <c r="I129" s="9"/>
    </row>
    <row r="130" spans="1:9" x14ac:dyDescent="0.25">
      <c r="A130" s="12"/>
      <c r="B130" s="13"/>
      <c r="C130" s="20"/>
      <c r="D130" s="80"/>
      <c r="E130" s="80"/>
      <c r="F130" s="80"/>
      <c r="G130" s="81"/>
      <c r="H130" s="19"/>
      <c r="I130" s="18"/>
    </row>
    <row r="131" spans="1:9" x14ac:dyDescent="0.25">
      <c r="A131" s="116"/>
      <c r="B131" s="8"/>
      <c r="C131" s="43"/>
      <c r="D131" s="64"/>
      <c r="E131" s="64"/>
      <c r="F131" s="64"/>
      <c r="G131" s="64"/>
      <c r="H131" s="11"/>
      <c r="I131" s="11"/>
    </row>
    <row r="132" spans="1:9" x14ac:dyDescent="0.25">
      <c r="A132" s="117"/>
      <c r="B132" s="55"/>
      <c r="C132" s="56"/>
      <c r="D132" s="65"/>
      <c r="E132" s="65"/>
      <c r="F132" s="65"/>
      <c r="G132" s="66"/>
      <c r="H132" s="11"/>
      <c r="I132" s="11"/>
    </row>
    <row r="133" spans="1:9" x14ac:dyDescent="0.25">
      <c r="A133" s="117"/>
      <c r="B133" s="8"/>
      <c r="C133" s="11"/>
      <c r="D133" s="65"/>
      <c r="E133" s="66"/>
      <c r="F133" s="66"/>
      <c r="G133" s="65"/>
      <c r="H133" s="10"/>
      <c r="I133" s="10"/>
    </row>
    <row r="134" spans="1:9" x14ac:dyDescent="0.25">
      <c r="A134" s="118"/>
      <c r="B134" s="8"/>
      <c r="C134" s="11"/>
      <c r="D134" s="65"/>
      <c r="E134" s="65"/>
      <c r="F134" s="66"/>
      <c r="G134" s="65"/>
      <c r="H134" s="10"/>
      <c r="I134" s="9"/>
    </row>
    <row r="135" spans="1:9" x14ac:dyDescent="0.25">
      <c r="A135" s="57"/>
      <c r="B135" s="13"/>
      <c r="C135" s="20"/>
      <c r="D135" s="80"/>
      <c r="E135" s="20"/>
      <c r="F135" s="81"/>
      <c r="G135" s="20"/>
      <c r="H135" s="15"/>
      <c r="I135" s="14"/>
    </row>
    <row r="136" spans="1:9" x14ac:dyDescent="0.25">
      <c r="A136" s="59"/>
      <c r="B136" s="29"/>
      <c r="C136" s="11"/>
      <c r="D136" s="65"/>
      <c r="E136" s="65"/>
      <c r="F136" s="65"/>
      <c r="G136" s="66"/>
      <c r="H136" s="10"/>
      <c r="I136" s="9"/>
    </row>
    <row r="137" spans="1:9" x14ac:dyDescent="0.25">
      <c r="A137" s="57"/>
      <c r="B137" s="13"/>
      <c r="C137" s="20"/>
      <c r="D137" s="20"/>
      <c r="E137" s="20"/>
      <c r="F137" s="20"/>
      <c r="G137" s="20"/>
      <c r="H137" s="15"/>
      <c r="I137" s="14"/>
    </row>
    <row r="138" spans="1:9" x14ac:dyDescent="0.25">
      <c r="A138" s="12"/>
      <c r="B138" s="13"/>
      <c r="C138" s="13"/>
      <c r="D138" s="70"/>
      <c r="E138" s="68"/>
      <c r="F138" s="68"/>
      <c r="G138" s="70"/>
      <c r="H138" s="19"/>
      <c r="I138" s="18"/>
    </row>
    <row r="139" spans="1:9" x14ac:dyDescent="0.25">
      <c r="A139" s="22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21"/>
      <c r="B140" s="41"/>
      <c r="C140" s="11"/>
      <c r="D140" s="65"/>
      <c r="E140" s="65"/>
      <c r="F140" s="65"/>
      <c r="G140" s="65"/>
      <c r="H140" s="11"/>
      <c r="I140" s="11"/>
    </row>
    <row r="141" spans="1:9" x14ac:dyDescent="0.25">
      <c r="A141" s="121"/>
      <c r="B141" s="8"/>
      <c r="C141" s="11"/>
      <c r="D141" s="65"/>
      <c r="E141" s="65"/>
      <c r="F141" s="66"/>
      <c r="G141" s="65"/>
      <c r="H141" s="10"/>
      <c r="I141" s="10"/>
    </row>
    <row r="142" spans="1:9" x14ac:dyDescent="0.25">
      <c r="A142" s="121"/>
      <c r="B142" s="8"/>
      <c r="C142" s="11"/>
      <c r="D142" s="66"/>
      <c r="E142" s="65"/>
      <c r="F142" s="65"/>
      <c r="G142" s="65"/>
      <c r="H142" s="10"/>
      <c r="I142" s="9"/>
    </row>
    <row r="143" spans="1:9" x14ac:dyDescent="0.25">
      <c r="A143" s="121"/>
      <c r="B143" s="8"/>
      <c r="C143" s="11"/>
      <c r="D143" s="65"/>
      <c r="E143" s="66"/>
      <c r="F143" s="66"/>
      <c r="G143" s="66"/>
      <c r="H143" s="10"/>
      <c r="I143" s="10"/>
    </row>
    <row r="144" spans="1:9" x14ac:dyDescent="0.25">
      <c r="A144" s="12"/>
      <c r="B144" s="13"/>
      <c r="C144" s="20"/>
      <c r="D144" s="80"/>
      <c r="E144" s="80"/>
      <c r="F144" s="81"/>
      <c r="G144" s="80"/>
      <c r="H144" s="27"/>
      <c r="I144" s="27"/>
    </row>
    <row r="145" spans="1:9" x14ac:dyDescent="0.25">
      <c r="A145" s="97"/>
      <c r="B145" s="23"/>
      <c r="C145" s="4"/>
      <c r="D145" s="71"/>
      <c r="E145" s="71"/>
      <c r="F145" s="71"/>
      <c r="G145" s="71"/>
      <c r="H145" s="40"/>
      <c r="I145" s="40"/>
    </row>
    <row r="146" spans="1:9" x14ac:dyDescent="0.25">
      <c r="A146" s="98"/>
      <c r="B146" s="29"/>
      <c r="C146" s="11"/>
      <c r="D146" s="65"/>
      <c r="E146" s="65"/>
      <c r="F146" s="65"/>
      <c r="G146" s="65"/>
      <c r="H146" s="10"/>
      <c r="I146" s="10"/>
    </row>
    <row r="147" spans="1:9" x14ac:dyDescent="0.25">
      <c r="A147" s="98"/>
      <c r="B147" s="8"/>
      <c r="C147" s="11"/>
      <c r="D147" s="65"/>
      <c r="E147" s="65"/>
      <c r="F147" s="65"/>
      <c r="G147" s="65"/>
      <c r="H147" s="11"/>
      <c r="I147" s="11"/>
    </row>
    <row r="148" spans="1:9" x14ac:dyDescent="0.25">
      <c r="A148" s="98"/>
      <c r="B148" s="8"/>
      <c r="C148" s="11"/>
      <c r="D148" s="65"/>
      <c r="E148" s="65"/>
      <c r="F148" s="65"/>
      <c r="G148" s="65"/>
      <c r="H148" s="11"/>
      <c r="I148" s="11"/>
    </row>
    <row r="149" spans="1:9" x14ac:dyDescent="0.25">
      <c r="A149" s="98"/>
      <c r="B149" s="29"/>
      <c r="C149" s="11"/>
      <c r="D149" s="65"/>
      <c r="E149" s="65"/>
      <c r="F149" s="65"/>
      <c r="G149" s="65"/>
      <c r="H149" s="11"/>
      <c r="I149" s="11"/>
    </row>
    <row r="150" spans="1:9" x14ac:dyDescent="0.25">
      <c r="A150" s="98"/>
      <c r="B150" s="8"/>
      <c r="C150" s="11"/>
      <c r="D150" s="65"/>
      <c r="E150" s="65"/>
      <c r="F150" s="65"/>
      <c r="G150" s="65"/>
      <c r="H150" s="11"/>
      <c r="I150" s="11"/>
    </row>
    <row r="151" spans="1:9" x14ac:dyDescent="0.25">
      <c r="A151" s="98"/>
      <c r="B151" s="8"/>
      <c r="C151" s="11"/>
      <c r="D151" s="65"/>
      <c r="E151" s="65"/>
      <c r="F151" s="66"/>
      <c r="G151" s="65"/>
      <c r="H151" s="10"/>
      <c r="I151" s="9"/>
    </row>
    <row r="152" spans="1:9" x14ac:dyDescent="0.25">
      <c r="A152" s="12"/>
      <c r="B152" s="13"/>
      <c r="C152" s="20"/>
      <c r="D152" s="80"/>
      <c r="E152" s="80"/>
      <c r="F152" s="80"/>
      <c r="G152" s="80"/>
      <c r="H152" s="19"/>
      <c r="I152" s="18"/>
    </row>
    <row r="153" spans="1:9" x14ac:dyDescent="0.25">
      <c r="A153" s="113"/>
      <c r="B153" s="29"/>
      <c r="C153" s="11"/>
      <c r="D153" s="65"/>
      <c r="E153" s="65"/>
      <c r="F153" s="74"/>
      <c r="G153" s="66"/>
      <c r="H153" s="10"/>
      <c r="I153" s="9"/>
    </row>
    <row r="154" spans="1:9" x14ac:dyDescent="0.25">
      <c r="A154" s="115"/>
      <c r="B154" s="29"/>
      <c r="C154" s="43"/>
      <c r="D154" s="67"/>
      <c r="E154" s="67"/>
      <c r="F154" s="69"/>
      <c r="G154" s="69"/>
      <c r="H154" s="10"/>
      <c r="I154" s="9"/>
    </row>
    <row r="155" spans="1:9" x14ac:dyDescent="0.25">
      <c r="A155" s="12"/>
      <c r="B155" s="13"/>
      <c r="C155" s="20"/>
      <c r="D155" s="20"/>
      <c r="E155" s="20"/>
      <c r="F155" s="20"/>
      <c r="G155" s="20"/>
      <c r="H155" s="19"/>
      <c r="I155" s="18"/>
    </row>
    <row r="156" spans="1:9" x14ac:dyDescent="0.25">
      <c r="A156" s="116"/>
      <c r="B156" s="55"/>
      <c r="C156" s="56"/>
      <c r="D156" s="77"/>
      <c r="E156" s="77"/>
      <c r="F156" s="77"/>
      <c r="G156" s="77"/>
      <c r="H156" s="10"/>
      <c r="I156" s="9"/>
    </row>
    <row r="157" spans="1:9" x14ac:dyDescent="0.25">
      <c r="A157" s="117"/>
      <c r="B157" s="8"/>
      <c r="C157" s="11"/>
      <c r="D157" s="64"/>
      <c r="E157" s="64"/>
      <c r="F157" s="75"/>
      <c r="G157" s="64"/>
      <c r="H157" s="11"/>
      <c r="I157" s="11"/>
    </row>
    <row r="158" spans="1:9" x14ac:dyDescent="0.25">
      <c r="A158" s="117"/>
      <c r="B158" s="8"/>
      <c r="C158" s="11"/>
      <c r="D158" s="65"/>
      <c r="E158" s="66"/>
      <c r="F158" s="66"/>
      <c r="G158" s="66"/>
      <c r="H158" s="10"/>
      <c r="I158" s="10"/>
    </row>
    <row r="159" spans="1:9" x14ac:dyDescent="0.25">
      <c r="A159" s="118"/>
      <c r="B159" s="8"/>
      <c r="C159" s="11"/>
      <c r="D159" s="65"/>
      <c r="E159" s="65"/>
      <c r="F159" s="66"/>
      <c r="G159" s="65"/>
      <c r="H159" s="10"/>
      <c r="I159" s="9"/>
    </row>
    <row r="160" spans="1:9" x14ac:dyDescent="0.25">
      <c r="A160" s="57"/>
      <c r="B160" s="13"/>
      <c r="C160" s="20"/>
      <c r="D160" s="80"/>
      <c r="E160" s="80"/>
      <c r="F160" s="80"/>
      <c r="G160" s="80"/>
      <c r="H160" s="15"/>
      <c r="I160" s="14"/>
    </row>
    <row r="161" spans="1:9" x14ac:dyDescent="0.25">
      <c r="A161" s="113"/>
      <c r="B161" s="29"/>
      <c r="C161" s="11"/>
      <c r="D161" s="65"/>
      <c r="E161" s="65"/>
      <c r="F161" s="66"/>
      <c r="G161" s="66"/>
      <c r="H161" s="10"/>
      <c r="I161" s="9"/>
    </row>
    <row r="162" spans="1:9" x14ac:dyDescent="0.25">
      <c r="A162" s="115"/>
      <c r="B162" s="29"/>
      <c r="C162" s="43"/>
      <c r="D162" s="65"/>
      <c r="E162" s="65"/>
      <c r="F162" s="65"/>
      <c r="G162" s="65"/>
      <c r="H162" s="10"/>
      <c r="I162" s="10"/>
    </row>
    <row r="163" spans="1:9" x14ac:dyDescent="0.25">
      <c r="A163" s="57"/>
      <c r="B163" s="13"/>
      <c r="C163" s="20"/>
      <c r="D163" s="68"/>
      <c r="E163" s="68"/>
      <c r="F163" s="68"/>
      <c r="G163" s="68"/>
      <c r="H163" s="15"/>
      <c r="I163" s="14"/>
    </row>
    <row r="164" spans="1:9" x14ac:dyDescent="0.25">
      <c r="A164" s="12"/>
      <c r="B164" s="13"/>
      <c r="C164" s="20"/>
      <c r="D164" s="80"/>
      <c r="E164" s="80"/>
      <c r="F164" s="81"/>
      <c r="G164" s="81"/>
      <c r="H164" s="19"/>
      <c r="I164" s="18"/>
    </row>
    <row r="165" spans="1:9" x14ac:dyDescent="0.25">
      <c r="A165" s="22"/>
      <c r="B165" s="29"/>
      <c r="C165" s="29"/>
      <c r="D165" s="30"/>
      <c r="E165" s="30"/>
      <c r="F165" s="30"/>
      <c r="G165" s="30"/>
      <c r="H165" s="31"/>
      <c r="I165" s="32"/>
    </row>
    <row r="166" spans="1:9" x14ac:dyDescent="0.25">
      <c r="A166" s="102"/>
      <c r="B166" s="8"/>
      <c r="C166" s="11"/>
      <c r="D166" s="65"/>
      <c r="E166" s="65"/>
      <c r="F166" s="65"/>
      <c r="G166" s="65"/>
      <c r="H166" s="11"/>
      <c r="I166" s="11"/>
    </row>
    <row r="167" spans="1:9" x14ac:dyDescent="0.25">
      <c r="A167" s="103"/>
      <c r="B167" s="48"/>
      <c r="C167" s="49"/>
      <c r="D167" s="76"/>
      <c r="E167" s="76"/>
      <c r="F167" s="76"/>
      <c r="G167" s="76"/>
      <c r="H167" s="10"/>
      <c r="I167" s="10"/>
    </row>
    <row r="168" spans="1:9" x14ac:dyDescent="0.25">
      <c r="A168" s="103"/>
      <c r="B168" s="8"/>
      <c r="C168" s="11"/>
      <c r="D168" s="66"/>
      <c r="E168" s="66"/>
      <c r="F168" s="65"/>
      <c r="G168" s="65"/>
      <c r="H168" s="10"/>
      <c r="I168" s="9"/>
    </row>
    <row r="169" spans="1:9" x14ac:dyDescent="0.25">
      <c r="A169" s="103"/>
      <c r="B169" s="8"/>
      <c r="C169" s="11"/>
      <c r="D169" s="65"/>
      <c r="E169" s="66"/>
      <c r="F169" s="66"/>
      <c r="G169" s="66"/>
      <c r="H169" s="10"/>
      <c r="I169" s="10"/>
    </row>
    <row r="170" spans="1:9" x14ac:dyDescent="0.25">
      <c r="A170" s="12"/>
      <c r="B170" s="13"/>
      <c r="C170" s="20"/>
      <c r="D170" s="80"/>
      <c r="E170" s="80"/>
      <c r="F170" s="80"/>
      <c r="G170" s="80"/>
      <c r="H170" s="27"/>
      <c r="I170" s="27"/>
    </row>
    <row r="171" spans="1:9" x14ac:dyDescent="0.25">
      <c r="A171" s="97"/>
      <c r="B171" s="82"/>
      <c r="C171" s="4"/>
      <c r="D171" s="71"/>
      <c r="E171" s="71"/>
      <c r="F171" s="71"/>
      <c r="G171" s="71"/>
      <c r="H171" s="4"/>
      <c r="I171" s="4"/>
    </row>
    <row r="172" spans="1:9" x14ac:dyDescent="0.25">
      <c r="A172" s="98"/>
      <c r="B172" s="29"/>
      <c r="C172" s="11"/>
      <c r="D172" s="65"/>
      <c r="E172" s="65"/>
      <c r="F172" s="65"/>
      <c r="G172" s="65"/>
      <c r="H172" s="11"/>
      <c r="I172" s="11"/>
    </row>
    <row r="173" spans="1:9" x14ac:dyDescent="0.25">
      <c r="A173" s="98"/>
      <c r="B173" s="8"/>
      <c r="C173" s="11"/>
      <c r="D173" s="65"/>
      <c r="E173" s="65"/>
      <c r="F173" s="65"/>
      <c r="G173" s="66"/>
      <c r="H173" s="11"/>
      <c r="I173" s="11"/>
    </row>
    <row r="174" spans="1:9" x14ac:dyDescent="0.25">
      <c r="A174" s="98"/>
      <c r="B174" s="8"/>
      <c r="C174" s="11"/>
      <c r="D174" s="65"/>
      <c r="E174" s="65"/>
      <c r="F174" s="65"/>
      <c r="G174" s="66"/>
      <c r="H174" s="10"/>
      <c r="I174" s="10"/>
    </row>
    <row r="175" spans="1:9" x14ac:dyDescent="0.25">
      <c r="A175" s="98"/>
      <c r="B175" s="8"/>
      <c r="C175" s="11"/>
      <c r="D175" s="83"/>
      <c r="E175" s="83"/>
      <c r="F175" s="65"/>
      <c r="G175" s="65"/>
      <c r="H175" s="11"/>
      <c r="I175" s="11"/>
    </row>
    <row r="176" spans="1:9" x14ac:dyDescent="0.25">
      <c r="A176" s="98"/>
      <c r="B176" s="8"/>
      <c r="C176" s="11"/>
      <c r="D176" s="65"/>
      <c r="E176" s="65"/>
      <c r="F176" s="66"/>
      <c r="G176" s="65"/>
      <c r="H176" s="10"/>
      <c r="I176" s="9"/>
    </row>
    <row r="177" spans="1:9" x14ac:dyDescent="0.25">
      <c r="A177" s="12"/>
      <c r="B177" s="13"/>
      <c r="C177" s="20"/>
      <c r="D177" s="81"/>
      <c r="E177" s="80"/>
      <c r="F177" s="81"/>
      <c r="G177" s="80"/>
      <c r="H177" s="19"/>
      <c r="I177" s="18"/>
    </row>
    <row r="178" spans="1:9" x14ac:dyDescent="0.25">
      <c r="A178" s="113"/>
      <c r="B178" s="29"/>
      <c r="C178" s="11"/>
      <c r="D178" s="65"/>
      <c r="E178" s="65"/>
      <c r="F178" s="66"/>
      <c r="G178" s="66"/>
      <c r="H178" s="10"/>
      <c r="I178" s="9"/>
    </row>
    <row r="179" spans="1:9" x14ac:dyDescent="0.25">
      <c r="A179" s="115"/>
      <c r="B179" s="29"/>
      <c r="C179" s="43"/>
      <c r="D179" s="67"/>
      <c r="E179" s="67"/>
      <c r="F179" s="69"/>
      <c r="G179" s="69"/>
      <c r="H179" s="10"/>
      <c r="I179" s="9"/>
    </row>
    <row r="180" spans="1:9" x14ac:dyDescent="0.25">
      <c r="A180" s="12"/>
      <c r="B180" s="13"/>
      <c r="C180" s="20"/>
      <c r="D180" s="80"/>
      <c r="E180" s="80"/>
      <c r="F180" s="80"/>
      <c r="G180" s="81"/>
      <c r="H180" s="19"/>
      <c r="I180" s="18"/>
    </row>
    <row r="181" spans="1:9" x14ac:dyDescent="0.25">
      <c r="A181" s="113"/>
      <c r="B181" s="29"/>
      <c r="C181" s="43"/>
      <c r="D181" s="64"/>
      <c r="E181" s="64"/>
      <c r="F181" s="64"/>
      <c r="G181" s="64"/>
      <c r="H181" s="44"/>
      <c r="I181" s="44"/>
    </row>
    <row r="182" spans="1:9" x14ac:dyDescent="0.25">
      <c r="A182" s="114"/>
      <c r="B182" s="8"/>
      <c r="C182" s="11"/>
      <c r="D182" s="65"/>
      <c r="E182" s="65"/>
      <c r="F182" s="65"/>
      <c r="G182" s="65"/>
      <c r="H182" s="11"/>
      <c r="I182" s="11"/>
    </row>
    <row r="183" spans="1:9" x14ac:dyDescent="0.25">
      <c r="A183" s="114"/>
      <c r="B183" s="8"/>
      <c r="C183" s="11"/>
      <c r="D183" s="65"/>
      <c r="E183" s="66"/>
      <c r="F183" s="66"/>
      <c r="G183" s="65"/>
      <c r="H183" s="10"/>
      <c r="I183" s="10"/>
    </row>
    <row r="184" spans="1:9" x14ac:dyDescent="0.25">
      <c r="A184" s="114"/>
      <c r="B184" s="8"/>
      <c r="C184" s="11"/>
      <c r="D184" s="65"/>
      <c r="E184" s="65"/>
      <c r="F184" s="66"/>
      <c r="G184" s="65"/>
      <c r="H184" s="10"/>
      <c r="I184" s="9"/>
    </row>
    <row r="185" spans="1:9" x14ac:dyDescent="0.25">
      <c r="A185" s="115"/>
      <c r="B185" s="29"/>
      <c r="C185" s="43"/>
      <c r="D185" s="64"/>
      <c r="E185" s="64"/>
      <c r="F185" s="64"/>
      <c r="G185" s="75"/>
      <c r="H185" s="10"/>
      <c r="I185" s="9"/>
    </row>
    <row r="186" spans="1:9" x14ac:dyDescent="0.25">
      <c r="A186" s="57"/>
      <c r="B186" s="13"/>
      <c r="C186" s="20"/>
      <c r="D186" s="80"/>
      <c r="E186" s="80"/>
      <c r="F186" s="80"/>
      <c r="G186" s="81"/>
      <c r="H186" s="15"/>
      <c r="I186" s="14"/>
    </row>
    <row r="187" spans="1:9" x14ac:dyDescent="0.25">
      <c r="A187" s="59"/>
      <c r="B187" s="29"/>
      <c r="C187" s="11"/>
      <c r="D187" s="65"/>
      <c r="E187" s="65"/>
      <c r="F187" s="65"/>
      <c r="G187" s="66"/>
      <c r="H187" s="10"/>
      <c r="I187" s="9"/>
    </row>
    <row r="188" spans="1:9" x14ac:dyDescent="0.25">
      <c r="A188" s="57"/>
      <c r="B188" s="13"/>
      <c r="C188" s="20"/>
      <c r="D188" s="20"/>
      <c r="E188" s="20"/>
      <c r="F188" s="20"/>
      <c r="G188" s="81"/>
      <c r="H188" s="15"/>
      <c r="I188" s="14"/>
    </row>
    <row r="189" spans="1:9" x14ac:dyDescent="0.25">
      <c r="A189" s="12"/>
      <c r="B189" s="13"/>
      <c r="C189" s="13"/>
      <c r="D189" s="70"/>
      <c r="E189" s="68"/>
      <c r="F189" s="68"/>
      <c r="G189" s="68"/>
      <c r="H189" s="19"/>
      <c r="I189" s="18"/>
    </row>
    <row r="190" spans="1:9" x14ac:dyDescent="0.25">
      <c r="A190" s="22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02"/>
      <c r="B191" s="29"/>
      <c r="C191" s="11"/>
      <c r="D191" s="64"/>
      <c r="E191" s="64"/>
      <c r="F191" s="64"/>
      <c r="G191" s="64"/>
      <c r="H191" s="43"/>
      <c r="I191" s="43"/>
    </row>
    <row r="192" spans="1:9" x14ac:dyDescent="0.25">
      <c r="A192" s="103"/>
      <c r="B192" s="8"/>
      <c r="C192" s="11"/>
      <c r="D192" s="65"/>
      <c r="E192" s="65"/>
      <c r="F192" s="66"/>
      <c r="G192" s="65"/>
      <c r="H192" s="10"/>
      <c r="I192" s="10"/>
    </row>
    <row r="193" spans="1:9" x14ac:dyDescent="0.25">
      <c r="A193" s="103"/>
      <c r="B193" s="48"/>
      <c r="C193" s="49"/>
      <c r="D193" s="76"/>
      <c r="E193" s="76"/>
      <c r="F193" s="76"/>
      <c r="G193" s="76"/>
      <c r="H193" s="10"/>
      <c r="I193" s="10"/>
    </row>
    <row r="194" spans="1:9" x14ac:dyDescent="0.25">
      <c r="A194" s="103"/>
      <c r="B194" s="8"/>
      <c r="C194" s="11"/>
      <c r="D194" s="66"/>
      <c r="E194" s="65"/>
      <c r="F194" s="65"/>
      <c r="G194" s="65"/>
      <c r="H194" s="10"/>
      <c r="I194" s="9"/>
    </row>
    <row r="195" spans="1:9" x14ac:dyDescent="0.25">
      <c r="A195" s="103"/>
      <c r="B195" s="29"/>
      <c r="C195" s="43"/>
      <c r="D195" s="75"/>
      <c r="E195" s="64"/>
      <c r="F195" s="64"/>
      <c r="G195" s="64"/>
      <c r="H195" s="44"/>
      <c r="I195" s="44"/>
    </row>
    <row r="196" spans="1:9" x14ac:dyDescent="0.25">
      <c r="A196" s="12"/>
      <c r="B196" s="13"/>
      <c r="C196" s="20"/>
      <c r="D196" s="80"/>
      <c r="E196" s="80"/>
      <c r="F196" s="80"/>
      <c r="G196" s="80"/>
      <c r="H196" s="27"/>
      <c r="I196" s="27"/>
    </row>
    <row r="197" spans="1:9" x14ac:dyDescent="0.25">
      <c r="A197" s="97"/>
      <c r="B197" s="82"/>
      <c r="C197" s="4"/>
      <c r="D197" s="71"/>
      <c r="E197" s="72"/>
      <c r="F197" s="72"/>
      <c r="G197" s="71"/>
      <c r="H197" s="4"/>
      <c r="I197" s="4"/>
    </row>
    <row r="198" spans="1:9" x14ac:dyDescent="0.25">
      <c r="A198" s="98"/>
      <c r="B198" s="8"/>
      <c r="C198" s="11"/>
      <c r="D198" s="65"/>
      <c r="E198" s="65"/>
      <c r="F198" s="65"/>
      <c r="G198" s="65"/>
      <c r="H198" s="11"/>
      <c r="I198" s="11"/>
    </row>
    <row r="199" spans="1:9" x14ac:dyDescent="0.25">
      <c r="A199" s="98"/>
      <c r="B199" s="29"/>
      <c r="C199" s="11"/>
      <c r="D199" s="65"/>
      <c r="E199" s="65"/>
      <c r="F199" s="65"/>
      <c r="G199" s="65"/>
      <c r="H199" s="11"/>
      <c r="I199" s="11"/>
    </row>
    <row r="200" spans="1:9" x14ac:dyDescent="0.25">
      <c r="A200" s="98"/>
      <c r="B200" s="29"/>
      <c r="C200" s="11"/>
      <c r="D200" s="64"/>
      <c r="E200" s="64"/>
      <c r="F200" s="64"/>
      <c r="G200" s="64"/>
      <c r="H200" s="11"/>
      <c r="I200" s="11"/>
    </row>
    <row r="201" spans="1:9" x14ac:dyDescent="0.25">
      <c r="A201" s="98"/>
      <c r="B201" s="8"/>
      <c r="C201" s="11"/>
      <c r="D201" s="65"/>
      <c r="E201" s="66"/>
      <c r="F201" s="66"/>
      <c r="G201" s="66"/>
      <c r="H201" s="10"/>
      <c r="I201" s="10"/>
    </row>
    <row r="202" spans="1:9" x14ac:dyDescent="0.25">
      <c r="A202" s="98"/>
      <c r="B202" s="8"/>
      <c r="C202" s="11"/>
      <c r="D202" s="65"/>
      <c r="E202" s="65"/>
      <c r="F202" s="66"/>
      <c r="G202" s="65"/>
      <c r="H202" s="10"/>
      <c r="I202" s="9"/>
    </row>
    <row r="203" spans="1:9" x14ac:dyDescent="0.25">
      <c r="A203" s="12"/>
      <c r="B203" s="13"/>
      <c r="C203" s="20"/>
      <c r="D203" s="80"/>
      <c r="E203" s="81"/>
      <c r="F203" s="80"/>
      <c r="G203" s="80"/>
      <c r="H203" s="19"/>
      <c r="I203" s="18"/>
    </row>
    <row r="204" spans="1:9" x14ac:dyDescent="0.25">
      <c r="A204" s="113"/>
      <c r="B204" s="29"/>
      <c r="C204" s="11"/>
      <c r="D204" s="65"/>
      <c r="E204" s="65"/>
      <c r="F204" s="74"/>
      <c r="G204" s="66"/>
      <c r="H204" s="10"/>
      <c r="I204" s="9"/>
    </row>
    <row r="205" spans="1:9" x14ac:dyDescent="0.25">
      <c r="A205" s="115"/>
      <c r="B205" s="29"/>
      <c r="C205" s="43"/>
      <c r="D205" s="67"/>
      <c r="E205" s="67"/>
      <c r="F205" s="69"/>
      <c r="G205" s="69"/>
      <c r="H205" s="10"/>
      <c r="I205" s="9"/>
    </row>
    <row r="206" spans="1:9" x14ac:dyDescent="0.25">
      <c r="A206" s="12"/>
      <c r="B206" s="13"/>
      <c r="C206" s="20"/>
      <c r="D206" s="20"/>
      <c r="E206" s="20"/>
      <c r="F206" s="20"/>
      <c r="G206" s="20"/>
      <c r="H206" s="19"/>
      <c r="I206" s="18"/>
    </row>
    <row r="207" spans="1:9" x14ac:dyDescent="0.25">
      <c r="A207" s="113"/>
      <c r="B207" s="29"/>
      <c r="C207" s="43"/>
      <c r="D207" s="64"/>
      <c r="E207" s="64"/>
      <c r="F207" s="64"/>
      <c r="G207" s="64"/>
      <c r="H207" s="44"/>
      <c r="I207" s="44"/>
    </row>
    <row r="208" spans="1:9" x14ac:dyDescent="0.25">
      <c r="A208" s="114"/>
      <c r="B208" s="29"/>
      <c r="C208" s="43"/>
      <c r="D208" s="64"/>
      <c r="E208" s="64"/>
      <c r="F208" s="64"/>
      <c r="G208" s="75"/>
      <c r="H208" s="44"/>
      <c r="I208" s="44"/>
    </row>
    <row r="209" spans="1:9" x14ac:dyDescent="0.25">
      <c r="A209" s="114"/>
      <c r="B209" s="55"/>
      <c r="C209" s="56"/>
      <c r="D209" s="65"/>
      <c r="E209" s="65"/>
      <c r="F209" s="65"/>
      <c r="G209" s="66"/>
      <c r="H209" s="11"/>
      <c r="I209" s="11"/>
    </row>
    <row r="210" spans="1:9" x14ac:dyDescent="0.25">
      <c r="A210" s="114"/>
      <c r="B210" s="8"/>
      <c r="C210" s="11"/>
      <c r="D210" s="65"/>
      <c r="E210" s="66"/>
      <c r="F210" s="73"/>
      <c r="G210" s="66"/>
      <c r="H210" s="10"/>
      <c r="I210" s="10"/>
    </row>
    <row r="211" spans="1:9" x14ac:dyDescent="0.25">
      <c r="A211" s="115"/>
      <c r="B211" s="8"/>
      <c r="C211" s="11"/>
      <c r="D211" s="65"/>
      <c r="E211" s="66"/>
      <c r="F211" s="73"/>
      <c r="G211" s="65"/>
      <c r="H211" s="10"/>
      <c r="I211" s="9"/>
    </row>
    <row r="212" spans="1:9" x14ac:dyDescent="0.25">
      <c r="A212" s="57"/>
      <c r="B212" s="13"/>
      <c r="C212" s="20"/>
      <c r="D212" s="80"/>
      <c r="E212" s="80"/>
      <c r="F212" s="80"/>
      <c r="G212" s="20"/>
      <c r="H212" s="15"/>
      <c r="I212" s="14"/>
    </row>
    <row r="213" spans="1:9" x14ac:dyDescent="0.25">
      <c r="A213" s="113"/>
      <c r="B213" s="29"/>
      <c r="C213" s="11"/>
      <c r="D213" s="65"/>
      <c r="E213" s="65"/>
      <c r="F213" s="65"/>
      <c r="G213" s="66"/>
      <c r="H213" s="10"/>
      <c r="I213" s="9"/>
    </row>
    <row r="214" spans="1:9" x14ac:dyDescent="0.25">
      <c r="A214" s="115"/>
      <c r="B214" s="29"/>
      <c r="C214" s="43"/>
      <c r="D214" s="65"/>
      <c r="E214" s="65"/>
      <c r="F214" s="65"/>
      <c r="G214" s="65"/>
      <c r="H214" s="10"/>
      <c r="I214" s="10"/>
    </row>
    <row r="215" spans="1:9" x14ac:dyDescent="0.25">
      <c r="A215" s="57"/>
      <c r="B215" s="13"/>
      <c r="C215" s="20"/>
      <c r="D215" s="20"/>
      <c r="E215" s="80"/>
      <c r="F215" s="80"/>
      <c r="G215" s="80"/>
      <c r="H215" s="15"/>
      <c r="I215" s="14"/>
    </row>
    <row r="216" spans="1:9" x14ac:dyDescent="0.25">
      <c r="A216" s="12"/>
      <c r="B216" s="13"/>
      <c r="C216" s="13"/>
      <c r="D216" s="68"/>
      <c r="E216" s="68"/>
      <c r="F216" s="68"/>
      <c r="G216" s="68"/>
      <c r="H216" s="19"/>
      <c r="I216" s="18"/>
    </row>
    <row r="217" spans="1:9" x14ac:dyDescent="0.25">
      <c r="A217" s="22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97"/>
      <c r="B218" s="8"/>
      <c r="C218" s="11"/>
      <c r="D218" s="65"/>
      <c r="E218" s="65"/>
      <c r="F218" s="66"/>
      <c r="G218" s="65"/>
      <c r="H218" s="11"/>
      <c r="I218" s="11"/>
    </row>
    <row r="219" spans="1:9" x14ac:dyDescent="0.25">
      <c r="A219" s="98"/>
      <c r="B219" s="8"/>
      <c r="C219" s="11"/>
      <c r="D219" s="65"/>
      <c r="E219" s="65"/>
      <c r="F219" s="65"/>
      <c r="G219" s="65"/>
      <c r="H219" s="10"/>
      <c r="I219" s="10"/>
    </row>
    <row r="220" spans="1:9" x14ac:dyDescent="0.25">
      <c r="A220" s="98"/>
      <c r="B220" s="8"/>
      <c r="C220" s="11"/>
      <c r="D220" s="65"/>
      <c r="E220" s="65"/>
      <c r="F220" s="65"/>
      <c r="G220" s="65"/>
      <c r="H220" s="10"/>
      <c r="I220" s="9"/>
    </row>
    <row r="221" spans="1:9" x14ac:dyDescent="0.25">
      <c r="A221" s="98"/>
      <c r="B221" s="8"/>
      <c r="C221" s="11"/>
      <c r="D221" s="65"/>
      <c r="E221" s="66"/>
      <c r="F221" s="66"/>
      <c r="G221" s="66"/>
      <c r="H221" s="10"/>
      <c r="I221" s="10"/>
    </row>
    <row r="222" spans="1:9" x14ac:dyDescent="0.25">
      <c r="A222" s="99"/>
      <c r="B222" s="8"/>
      <c r="C222" s="11"/>
      <c r="D222" s="65"/>
      <c r="E222" s="65"/>
      <c r="F222" s="65"/>
      <c r="G222" s="65"/>
      <c r="H222" s="10"/>
      <c r="I222" s="10"/>
    </row>
    <row r="223" spans="1:9" x14ac:dyDescent="0.25">
      <c r="A223" s="12"/>
      <c r="B223" s="13"/>
      <c r="C223" s="20"/>
      <c r="D223" s="20"/>
      <c r="E223" s="80"/>
      <c r="F223" s="80"/>
      <c r="G223" s="20"/>
      <c r="H223" s="27"/>
      <c r="I223" s="27"/>
    </row>
    <row r="224" spans="1:9" x14ac:dyDescent="0.25">
      <c r="A224" s="97"/>
      <c r="B224" s="51"/>
      <c r="C224" s="11"/>
      <c r="D224" s="65"/>
      <c r="E224" s="65"/>
      <c r="F224" s="65"/>
      <c r="G224" s="65"/>
      <c r="H224" s="11"/>
      <c r="I224" s="11"/>
    </row>
    <row r="225" spans="1:9" x14ac:dyDescent="0.25">
      <c r="A225" s="98"/>
      <c r="B225" s="8"/>
      <c r="C225" s="11"/>
      <c r="D225" s="65"/>
      <c r="E225" s="65"/>
      <c r="F225" s="65"/>
      <c r="G225" s="65"/>
      <c r="H225" s="11"/>
      <c r="I225" s="11"/>
    </row>
    <row r="226" spans="1:9" x14ac:dyDescent="0.25">
      <c r="A226" s="98"/>
      <c r="B226" s="8"/>
      <c r="C226" s="11"/>
      <c r="D226" s="65"/>
      <c r="E226" s="65"/>
      <c r="F226" s="65"/>
      <c r="G226" s="66"/>
      <c r="H226" s="11"/>
      <c r="I226" s="11"/>
    </row>
    <row r="227" spans="1:9" x14ac:dyDescent="0.25">
      <c r="A227" s="98"/>
      <c r="B227" s="29"/>
      <c r="C227" s="11"/>
      <c r="D227" s="65"/>
      <c r="E227" s="65"/>
      <c r="F227" s="65"/>
      <c r="G227" s="65"/>
      <c r="H227" s="11"/>
      <c r="I227" s="11"/>
    </row>
    <row r="228" spans="1:9" x14ac:dyDescent="0.25">
      <c r="A228" s="98"/>
      <c r="B228" s="8"/>
      <c r="C228" s="11"/>
      <c r="D228" s="65"/>
      <c r="E228" s="65"/>
      <c r="F228" s="65"/>
      <c r="G228" s="66"/>
      <c r="H228" s="11"/>
      <c r="I228" s="11"/>
    </row>
    <row r="229" spans="1:9" x14ac:dyDescent="0.25">
      <c r="A229" s="98"/>
      <c r="B229" s="8"/>
      <c r="C229" s="11"/>
      <c r="D229" s="65"/>
      <c r="E229" s="65"/>
      <c r="F229" s="66"/>
      <c r="G229" s="65"/>
      <c r="H229" s="10"/>
      <c r="I229" s="9"/>
    </row>
    <row r="230" spans="1:9" x14ac:dyDescent="0.25">
      <c r="A230" s="12"/>
      <c r="B230" s="13"/>
      <c r="C230" s="20"/>
      <c r="D230" s="70"/>
      <c r="E230" s="70"/>
      <c r="F230" s="68"/>
      <c r="G230" s="68"/>
      <c r="H230" s="19"/>
      <c r="I230" s="18"/>
    </row>
    <row r="231" spans="1:9" x14ac:dyDescent="0.25">
      <c r="A231" s="113"/>
      <c r="B231" s="29"/>
      <c r="C231" s="11"/>
      <c r="D231" s="65"/>
      <c r="E231" s="65"/>
      <c r="F231" s="66"/>
      <c r="G231" s="66"/>
      <c r="H231" s="10"/>
      <c r="I231" s="9"/>
    </row>
    <row r="232" spans="1:9" x14ac:dyDescent="0.25">
      <c r="A232" s="115"/>
      <c r="B232" s="29"/>
      <c r="C232" s="43"/>
      <c r="D232" s="67"/>
      <c r="E232" s="67"/>
      <c r="F232" s="69"/>
      <c r="G232" s="69"/>
      <c r="H232" s="10"/>
      <c r="I232" s="9"/>
    </row>
    <row r="233" spans="1:9" x14ac:dyDescent="0.25">
      <c r="A233" s="57"/>
      <c r="B233" s="13"/>
      <c r="C233" s="20"/>
      <c r="D233" s="80"/>
      <c r="E233" s="80"/>
      <c r="F233" s="80"/>
      <c r="G233" s="81"/>
      <c r="H233" s="19"/>
      <c r="I233" s="18"/>
    </row>
    <row r="234" spans="1:9" x14ac:dyDescent="0.25">
      <c r="A234" s="113"/>
      <c r="B234" s="55"/>
      <c r="C234" s="56"/>
      <c r="D234" s="77"/>
      <c r="E234" s="77"/>
      <c r="F234" s="77"/>
      <c r="G234" s="77"/>
      <c r="H234" s="60"/>
      <c r="I234" s="11"/>
    </row>
    <row r="235" spans="1:9" x14ac:dyDescent="0.25">
      <c r="A235" s="114"/>
      <c r="B235" s="8"/>
      <c r="C235" s="11"/>
      <c r="D235" s="64"/>
      <c r="E235" s="39"/>
      <c r="F235" s="64"/>
      <c r="G235" s="39"/>
      <c r="H235" s="11"/>
      <c r="I235" s="11"/>
    </row>
    <row r="236" spans="1:9" x14ac:dyDescent="0.25">
      <c r="A236" s="114"/>
      <c r="B236" s="29"/>
      <c r="C236" s="11"/>
      <c r="D236" s="65"/>
      <c r="E236" s="65"/>
      <c r="F236" s="65"/>
      <c r="G236" s="65"/>
      <c r="H236" s="11"/>
      <c r="I236" s="11"/>
    </row>
    <row r="237" spans="1:9" x14ac:dyDescent="0.25">
      <c r="A237" s="114"/>
      <c r="B237" s="8"/>
      <c r="C237" s="11"/>
      <c r="D237" s="65"/>
      <c r="E237" s="66"/>
      <c r="F237" s="66"/>
      <c r="G237" s="66"/>
      <c r="H237" s="10"/>
      <c r="I237" s="10"/>
    </row>
    <row r="238" spans="1:9" x14ac:dyDescent="0.25">
      <c r="A238" s="115"/>
      <c r="B238" s="8"/>
      <c r="C238" s="11"/>
      <c r="D238" s="65"/>
      <c r="E238" s="65"/>
      <c r="F238" s="66"/>
      <c r="G238" s="65"/>
      <c r="H238" s="10"/>
      <c r="I238" s="9"/>
    </row>
    <row r="239" spans="1:9" x14ac:dyDescent="0.25">
      <c r="A239" s="57"/>
      <c r="B239" s="13"/>
      <c r="C239" s="20"/>
      <c r="D239" s="80"/>
      <c r="E239" s="80"/>
      <c r="F239" s="80"/>
      <c r="G239" s="80"/>
      <c r="H239" s="15"/>
      <c r="I239" s="14"/>
    </row>
    <row r="240" spans="1:9" x14ac:dyDescent="0.25">
      <c r="A240" s="59"/>
      <c r="B240" s="29"/>
      <c r="C240" s="11"/>
      <c r="D240" s="65"/>
      <c r="E240" s="65"/>
      <c r="F240" s="65"/>
      <c r="G240" s="66"/>
      <c r="H240" s="10"/>
      <c r="I240" s="9"/>
    </row>
    <row r="241" spans="1:9" x14ac:dyDescent="0.25">
      <c r="A241" s="57"/>
      <c r="B241" s="13"/>
      <c r="C241" s="20"/>
      <c r="D241" s="20"/>
      <c r="E241" s="20"/>
      <c r="F241" s="20"/>
      <c r="G241" s="81"/>
      <c r="H241" s="15"/>
      <c r="I241" s="14"/>
    </row>
    <row r="242" spans="1:9" x14ac:dyDescent="0.25">
      <c r="A242" s="12"/>
      <c r="B242" s="13"/>
      <c r="C242" s="13"/>
      <c r="D242" s="68"/>
      <c r="E242" s="68"/>
      <c r="F242" s="68"/>
      <c r="G242" s="68"/>
      <c r="H242" s="19"/>
      <c r="I242" s="18"/>
    </row>
    <row r="243" spans="1:9" x14ac:dyDescent="0.25">
      <c r="A243" s="22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97"/>
      <c r="B244" s="41"/>
      <c r="C244" s="11"/>
      <c r="D244" s="65"/>
      <c r="E244" s="65"/>
      <c r="F244" s="65"/>
      <c r="G244" s="65"/>
      <c r="H244" s="11"/>
      <c r="I244" s="11"/>
    </row>
    <row r="245" spans="1:9" x14ac:dyDescent="0.25">
      <c r="A245" s="98"/>
      <c r="B245" s="8"/>
      <c r="C245" s="11"/>
      <c r="D245" s="65"/>
      <c r="E245" s="65"/>
      <c r="F245" s="65"/>
      <c r="G245" s="66"/>
      <c r="H245" s="10"/>
      <c r="I245" s="10"/>
    </row>
    <row r="246" spans="1:9" x14ac:dyDescent="0.25">
      <c r="A246" s="98"/>
      <c r="B246" s="29"/>
      <c r="C246" s="43"/>
      <c r="D246" s="64"/>
      <c r="E246" s="64"/>
      <c r="F246" s="75"/>
      <c r="G246" s="75"/>
      <c r="H246" s="44"/>
      <c r="I246" s="44"/>
    </row>
    <row r="247" spans="1:9" x14ac:dyDescent="0.25">
      <c r="A247" s="98"/>
      <c r="B247" s="8"/>
      <c r="C247" s="11"/>
      <c r="D247" s="66"/>
      <c r="E247" s="65"/>
      <c r="F247" s="65"/>
      <c r="G247" s="65"/>
      <c r="H247" s="10"/>
      <c r="I247" s="9"/>
    </row>
    <row r="248" spans="1:9" x14ac:dyDescent="0.25">
      <c r="A248" s="98"/>
      <c r="B248" s="8"/>
      <c r="C248" s="11"/>
      <c r="D248" s="65"/>
      <c r="E248" s="66"/>
      <c r="F248" s="66"/>
      <c r="G248" s="66"/>
      <c r="H248" s="10"/>
      <c r="I248" s="10"/>
    </row>
    <row r="249" spans="1:9" x14ac:dyDescent="0.25">
      <c r="A249" s="12"/>
      <c r="B249" s="13"/>
      <c r="C249" s="20"/>
      <c r="D249" s="68"/>
      <c r="E249" s="68"/>
      <c r="F249" s="70"/>
      <c r="G249" s="68"/>
      <c r="H249" s="27"/>
      <c r="I249" s="27"/>
    </row>
    <row r="250" spans="1:9" x14ac:dyDescent="0.25">
      <c r="A250" s="97"/>
      <c r="B250" s="42"/>
      <c r="C250" s="4"/>
      <c r="D250" s="71"/>
      <c r="E250" s="72"/>
      <c r="F250" s="71"/>
      <c r="G250" s="71"/>
      <c r="H250" s="4"/>
      <c r="I250" s="4"/>
    </row>
    <row r="251" spans="1:9" x14ac:dyDescent="0.25">
      <c r="A251" s="98"/>
      <c r="B251" s="29"/>
      <c r="C251" s="11"/>
      <c r="D251" s="66"/>
      <c r="E251" s="65"/>
      <c r="F251" s="65"/>
      <c r="G251" s="65"/>
      <c r="H251" s="11"/>
      <c r="I251" s="11"/>
    </row>
    <row r="252" spans="1:9" x14ac:dyDescent="0.25">
      <c r="A252" s="98"/>
      <c r="B252" s="28"/>
      <c r="C252" s="11"/>
      <c r="D252" s="65"/>
      <c r="E252" s="65"/>
      <c r="F252" s="65"/>
      <c r="G252" s="65"/>
      <c r="H252" s="11"/>
      <c r="I252" s="11"/>
    </row>
    <row r="253" spans="1:9" x14ac:dyDescent="0.25">
      <c r="A253" s="98"/>
      <c r="B253" s="8"/>
      <c r="C253" s="11"/>
      <c r="D253" s="65"/>
      <c r="E253" s="65"/>
      <c r="F253" s="65"/>
      <c r="G253" s="65"/>
      <c r="H253" s="11"/>
      <c r="I253" s="11"/>
    </row>
    <row r="254" spans="1:9" x14ac:dyDescent="0.25">
      <c r="A254" s="98"/>
      <c r="B254" s="8"/>
      <c r="C254" s="11"/>
      <c r="D254" s="65"/>
      <c r="E254" s="65"/>
      <c r="F254" s="66"/>
      <c r="G254" s="65"/>
      <c r="H254" s="10"/>
      <c r="I254" s="9"/>
    </row>
    <row r="255" spans="1:9" x14ac:dyDescent="0.25">
      <c r="A255" s="12"/>
      <c r="B255" s="13"/>
      <c r="C255" s="20"/>
      <c r="D255" s="80"/>
      <c r="E255" s="80"/>
      <c r="F255" s="80"/>
      <c r="G255" s="80"/>
      <c r="H255" s="19"/>
      <c r="I255" s="18"/>
    </row>
    <row r="256" spans="1:9" x14ac:dyDescent="0.25">
      <c r="A256" s="113"/>
      <c r="B256" s="29"/>
      <c r="C256" s="11"/>
      <c r="D256" s="65"/>
      <c r="E256" s="65"/>
      <c r="F256" s="74"/>
      <c r="G256" s="66"/>
      <c r="H256" s="10"/>
      <c r="I256" s="9"/>
    </row>
    <row r="257" spans="1:16" x14ac:dyDescent="0.25">
      <c r="A257" s="115"/>
      <c r="B257" s="29"/>
      <c r="C257" s="43"/>
      <c r="D257" s="67"/>
      <c r="E257" s="67"/>
      <c r="F257" s="69"/>
      <c r="G257" s="69"/>
      <c r="H257" s="10"/>
      <c r="I257" s="9"/>
    </row>
    <row r="258" spans="1:16" x14ac:dyDescent="0.25">
      <c r="A258" s="12"/>
      <c r="B258" s="13"/>
      <c r="C258" s="20"/>
      <c r="D258" s="20"/>
      <c r="E258" s="20"/>
      <c r="F258" s="20"/>
      <c r="G258" s="20"/>
      <c r="H258" s="19"/>
      <c r="I258" s="18"/>
    </row>
    <row r="259" spans="1:16" x14ac:dyDescent="0.25">
      <c r="A259" s="113"/>
      <c r="B259" s="8"/>
      <c r="C259" s="11"/>
      <c r="D259" s="65"/>
      <c r="E259" s="65"/>
      <c r="F259" s="65"/>
      <c r="G259" s="65"/>
      <c r="H259" s="11"/>
      <c r="I259" s="11"/>
    </row>
    <row r="260" spans="1:16" x14ac:dyDescent="0.25">
      <c r="A260" s="114"/>
      <c r="B260" s="8"/>
      <c r="C260" s="11"/>
      <c r="D260" s="65"/>
      <c r="E260" s="65"/>
      <c r="F260" s="65"/>
      <c r="G260" s="66"/>
      <c r="H260" s="10"/>
      <c r="I260" s="10"/>
    </row>
    <row r="261" spans="1:16" x14ac:dyDescent="0.25">
      <c r="A261" s="114"/>
      <c r="B261" s="8"/>
      <c r="C261" s="11"/>
      <c r="D261" s="65"/>
      <c r="E261" s="9"/>
      <c r="F261" s="65"/>
      <c r="G261" s="9"/>
      <c r="H261" s="11"/>
      <c r="I261" s="11"/>
    </row>
    <row r="262" spans="1:16" x14ac:dyDescent="0.25">
      <c r="A262" s="114"/>
      <c r="B262" s="8"/>
      <c r="C262" s="11"/>
      <c r="D262" s="65"/>
      <c r="E262" s="66"/>
      <c r="F262" s="66"/>
      <c r="G262" s="66"/>
      <c r="H262" s="10"/>
      <c r="I262" s="10"/>
    </row>
    <row r="263" spans="1:16" x14ac:dyDescent="0.25">
      <c r="A263" s="115"/>
      <c r="B263" s="8"/>
      <c r="C263" s="11"/>
      <c r="D263" s="65"/>
      <c r="E263" s="9"/>
      <c r="F263" s="66"/>
      <c r="G263" s="65"/>
      <c r="H263" s="10"/>
      <c r="I263" s="9"/>
    </row>
    <row r="264" spans="1:16" x14ac:dyDescent="0.25">
      <c r="A264" s="57"/>
      <c r="B264" s="13"/>
      <c r="C264" s="20"/>
      <c r="D264" s="80"/>
      <c r="E264" s="80"/>
      <c r="F264" s="80"/>
      <c r="G264" s="80"/>
      <c r="H264" s="15"/>
      <c r="I264" s="14"/>
    </row>
    <row r="265" spans="1:16" x14ac:dyDescent="0.25">
      <c r="A265" s="113"/>
      <c r="B265" s="29"/>
      <c r="C265" s="11"/>
      <c r="D265" s="65"/>
      <c r="E265" s="65"/>
      <c r="F265" s="66"/>
      <c r="G265" s="66"/>
      <c r="H265" s="10"/>
      <c r="I265" s="9"/>
    </row>
    <row r="266" spans="1:16" x14ac:dyDescent="0.25">
      <c r="A266" s="115"/>
      <c r="B266" s="29"/>
      <c r="C266" s="43"/>
      <c r="D266" s="65"/>
      <c r="E266" s="65"/>
      <c r="F266" s="65"/>
      <c r="G266" s="65"/>
      <c r="H266" s="10"/>
      <c r="I266" s="10"/>
    </row>
    <row r="267" spans="1:16" x14ac:dyDescent="0.25">
      <c r="A267" s="57"/>
      <c r="B267" s="13"/>
      <c r="C267" s="58"/>
      <c r="D267" s="68"/>
      <c r="E267" s="68"/>
      <c r="F267" s="68"/>
      <c r="G267" s="68"/>
      <c r="H267" s="15"/>
      <c r="I267" s="14"/>
    </row>
    <row r="268" spans="1:16" x14ac:dyDescent="0.25">
      <c r="A268" s="12"/>
      <c r="B268" s="13"/>
      <c r="C268" s="13"/>
      <c r="D268" s="68"/>
      <c r="E268" s="68"/>
      <c r="F268" s="68"/>
      <c r="G268" s="68"/>
      <c r="H268" s="19"/>
      <c r="I268" s="18"/>
    </row>
    <row r="269" spans="1:16" x14ac:dyDescent="0.25">
      <c r="A269" s="12"/>
      <c r="B269" s="6"/>
      <c r="C269" s="6"/>
      <c r="D269" s="68"/>
      <c r="E269" s="68"/>
      <c r="F269" s="68"/>
      <c r="G269" s="68"/>
      <c r="H269" s="6"/>
      <c r="I269" s="6"/>
    </row>
    <row r="270" spans="1:16" x14ac:dyDescent="0.25">
      <c r="A270" s="38"/>
      <c r="B270" s="36"/>
      <c r="C270" s="6"/>
      <c r="D270" s="79"/>
      <c r="E270" s="79"/>
      <c r="F270" s="79"/>
      <c r="G270" s="79"/>
      <c r="H270" s="6"/>
      <c r="I270" s="6"/>
    </row>
    <row r="271" spans="1:16" ht="9" customHeight="1" x14ac:dyDescent="0.25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</row>
    <row r="272" spans="1:16" x14ac:dyDescent="0.25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</row>
    <row r="273" spans="1:16" x14ac:dyDescent="0.25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1:16" x14ac:dyDescent="0.25">
      <c r="A274" s="94"/>
      <c r="B274" s="94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x14ac:dyDescent="0.25">
      <c r="A275" s="94"/>
      <c r="B275" s="94"/>
      <c r="C275" s="94"/>
      <c r="D275" s="94"/>
      <c r="E275" s="94"/>
      <c r="F275" s="94"/>
      <c r="G275" s="94"/>
      <c r="H275" s="94"/>
      <c r="I275" s="94"/>
      <c r="J275" s="47"/>
      <c r="K275" s="47"/>
      <c r="L275" s="47"/>
      <c r="M275" s="47"/>
      <c r="N275" s="47"/>
      <c r="O275" s="47"/>
      <c r="P275" s="47"/>
    </row>
    <row r="276" spans="1:16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x14ac:dyDescent="0.25">
      <c r="A278" s="94"/>
      <c r="B278" s="94"/>
      <c r="C278" s="94"/>
      <c r="D278" s="94"/>
      <c r="E278" s="94"/>
      <c r="F278" s="94"/>
      <c r="G278" s="94"/>
      <c r="H278" s="94"/>
      <c r="I278" s="94"/>
      <c r="J278" s="47"/>
      <c r="K278" s="47"/>
      <c r="L278" s="47"/>
      <c r="M278" s="47"/>
      <c r="N278" s="47"/>
      <c r="O278" s="47"/>
      <c r="P278" s="47"/>
    </row>
    <row r="279" spans="1:16" x14ac:dyDescent="0.25">
      <c r="A279" s="94"/>
      <c r="B279" s="94"/>
      <c r="C279" s="94"/>
      <c r="D279" s="94"/>
      <c r="E279" s="94"/>
      <c r="F279" s="94"/>
      <c r="G279" s="94"/>
      <c r="H279" s="94"/>
      <c r="I279" s="94"/>
    </row>
    <row r="280" spans="1:16" ht="9" customHeight="1" x14ac:dyDescent="0.25"/>
    <row r="281" spans="1:16" x14ac:dyDescent="0.25">
      <c r="A281" s="93"/>
      <c r="B281" s="93"/>
      <c r="C281" s="93"/>
      <c r="D281" s="93"/>
      <c r="E281" s="93"/>
      <c r="F281" s="93"/>
      <c r="G281" s="93"/>
      <c r="H281" s="93"/>
      <c r="I281" s="93"/>
      <c r="J281" s="93"/>
      <c r="K281" s="93"/>
    </row>
  </sheetData>
  <mergeCells count="61">
    <mergeCell ref="A110:A111"/>
    <mergeCell ref="A128:A129"/>
    <mergeCell ref="A153:A154"/>
    <mergeCell ref="A161:A162"/>
    <mergeCell ref="A178:A179"/>
    <mergeCell ref="A166:A169"/>
    <mergeCell ref="A120:A126"/>
    <mergeCell ref="A145:A151"/>
    <mergeCell ref="A115:A118"/>
    <mergeCell ref="A197:A202"/>
    <mergeCell ref="A140:A143"/>
    <mergeCell ref="A275:I275"/>
    <mergeCell ref="A271:P271"/>
    <mergeCell ref="A272:P272"/>
    <mergeCell ref="A273:P273"/>
    <mergeCell ref="A274:B274"/>
    <mergeCell ref="A204:A205"/>
    <mergeCell ref="A213:A214"/>
    <mergeCell ref="A231:A232"/>
    <mergeCell ref="A256:A257"/>
    <mergeCell ref="A265:A266"/>
    <mergeCell ref="A224:A229"/>
    <mergeCell ref="A250:A254"/>
    <mergeCell ref="A218:A222"/>
    <mergeCell ref="A279:I279"/>
    <mergeCell ref="A281:K281"/>
    <mergeCell ref="A244:A248"/>
    <mergeCell ref="A52:A56"/>
    <mergeCell ref="A42:A47"/>
    <mergeCell ref="A63:A67"/>
    <mergeCell ref="A69:A74"/>
    <mergeCell ref="A278:I278"/>
    <mergeCell ref="A131:A134"/>
    <mergeCell ref="A156:A159"/>
    <mergeCell ref="A181:A185"/>
    <mergeCell ref="A207:A211"/>
    <mergeCell ref="A234:A238"/>
    <mergeCell ref="A259:A263"/>
    <mergeCell ref="A171:A176"/>
    <mergeCell ref="A191:A195"/>
    <mergeCell ref="G7:G8"/>
    <mergeCell ref="H7:H8"/>
    <mergeCell ref="A11:A15"/>
    <mergeCell ref="A17:A22"/>
    <mergeCell ref="A27:A31"/>
    <mergeCell ref="A2:I5"/>
    <mergeCell ref="A105:A108"/>
    <mergeCell ref="A24:A25"/>
    <mergeCell ref="A49:A50"/>
    <mergeCell ref="A76:A77"/>
    <mergeCell ref="A102:A103"/>
    <mergeCell ref="A94:A100"/>
    <mergeCell ref="A89:A92"/>
    <mergeCell ref="A79:A83"/>
    <mergeCell ref="A58:A59"/>
    <mergeCell ref="I7:I8"/>
    <mergeCell ref="A37:A40"/>
    <mergeCell ref="A7:A8"/>
    <mergeCell ref="B7:B8"/>
    <mergeCell ref="C7:C8"/>
    <mergeCell ref="D7:F7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rowBreaks count="8" manualBreakCount="8">
    <brk id="35" max="9" man="1"/>
    <brk id="68" max="9" man="1"/>
    <brk id="104" max="9" man="1"/>
    <brk id="138" max="9" man="1"/>
    <brk id="170" max="9" man="1"/>
    <brk id="206" max="9" man="1"/>
    <brk id="242" max="9" man="1"/>
    <brk id="28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"/>
  <sheetViews>
    <sheetView view="pageBreakPreview" zoomScaleNormal="100" zoomScaleSheetLayoutView="100" workbookViewId="0">
      <selection activeCell="A7" sqref="A7:I10"/>
    </sheetView>
  </sheetViews>
  <sheetFormatPr defaultRowHeight="15" x14ac:dyDescent="0.25"/>
  <cols>
    <col min="1" max="1" width="22" customWidth="1"/>
    <col min="2" max="2" width="47.140625" customWidth="1"/>
    <col min="3" max="3" width="11" customWidth="1"/>
    <col min="4" max="4" width="10" customWidth="1"/>
    <col min="5" max="5" width="10.42578125" customWidth="1"/>
    <col min="6" max="6" width="12.42578125" customWidth="1"/>
    <col min="7" max="7" width="14.5703125" customWidth="1"/>
    <col min="8" max="8" width="11.28515625" customWidth="1"/>
    <col min="9" max="9" width="14.28515625" customWidth="1"/>
    <col min="10" max="10" width="0.140625" customWidth="1"/>
    <col min="11" max="16" width="9.140625" hidden="1" customWidth="1"/>
  </cols>
  <sheetData>
    <row r="1" spans="1:9" x14ac:dyDescent="0.25">
      <c r="A1" s="25"/>
      <c r="B1" s="25"/>
      <c r="C1" s="25"/>
      <c r="D1" s="25"/>
      <c r="E1" s="25"/>
      <c r="F1" s="34" t="s">
        <v>152</v>
      </c>
      <c r="G1" s="34"/>
      <c r="H1" s="25"/>
      <c r="I1" s="25"/>
    </row>
    <row r="2" spans="1:9" x14ac:dyDescent="0.25">
      <c r="A2" s="95" t="s">
        <v>12</v>
      </c>
      <c r="B2" s="95"/>
      <c r="C2" s="25"/>
      <c r="D2" s="25"/>
      <c r="E2" s="25"/>
      <c r="F2" s="95" t="s">
        <v>153</v>
      </c>
      <c r="G2" s="95"/>
      <c r="H2" s="95"/>
      <c r="I2" s="95"/>
    </row>
    <row r="3" spans="1:9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25" t="s">
        <v>13</v>
      </c>
      <c r="B4" s="25"/>
      <c r="C4" s="25"/>
      <c r="D4" s="25"/>
      <c r="E4" s="25"/>
      <c r="F4" s="95" t="s">
        <v>154</v>
      </c>
      <c r="G4" s="95"/>
      <c r="H4" s="95"/>
      <c r="I4" s="25"/>
    </row>
    <row r="5" spans="1:9" ht="14.25" customHeight="1" x14ac:dyDescent="0.25">
      <c r="A5" s="95" t="s">
        <v>97</v>
      </c>
      <c r="B5" s="95"/>
      <c r="C5" s="52"/>
      <c r="D5" s="52"/>
      <c r="E5" s="96" t="s">
        <v>155</v>
      </c>
      <c r="F5" s="96"/>
      <c r="G5" s="96"/>
      <c r="H5" s="96"/>
      <c r="I5" s="25"/>
    </row>
    <row r="6" spans="1:9" ht="11.25" customHeight="1" x14ac:dyDescent="0.25">
      <c r="A6" s="52" t="s">
        <v>96</v>
      </c>
      <c r="B6" s="52"/>
      <c r="C6" s="52"/>
      <c r="D6" s="52"/>
      <c r="E6" s="52"/>
      <c r="F6" s="52"/>
      <c r="G6" s="52"/>
      <c r="H6" s="52"/>
      <c r="I6" s="25"/>
    </row>
    <row r="7" spans="1:9" ht="15" customHeight="1" x14ac:dyDescent="0.25">
      <c r="A7" s="106" t="s">
        <v>156</v>
      </c>
      <c r="B7" s="106"/>
      <c r="C7" s="106"/>
      <c r="D7" s="106"/>
      <c r="E7" s="106"/>
      <c r="F7" s="106"/>
      <c r="G7" s="106"/>
      <c r="H7" s="106"/>
      <c r="I7" s="106"/>
    </row>
    <row r="8" spans="1:9" ht="12.75" customHeight="1" x14ac:dyDescent="0.25">
      <c r="A8" s="106"/>
      <c r="B8" s="106"/>
      <c r="C8" s="106"/>
      <c r="D8" s="106"/>
      <c r="E8" s="106"/>
      <c r="F8" s="106"/>
      <c r="G8" s="106"/>
      <c r="H8" s="106"/>
      <c r="I8" s="106"/>
    </row>
    <row r="9" spans="1:9" ht="22.5" hidden="1" customHeight="1" x14ac:dyDescent="0.25">
      <c r="A9" s="106"/>
      <c r="B9" s="106"/>
      <c r="C9" s="106"/>
      <c r="D9" s="106"/>
      <c r="E9" s="106"/>
      <c r="F9" s="106"/>
      <c r="G9" s="106"/>
      <c r="H9" s="106"/>
      <c r="I9" s="106"/>
    </row>
    <row r="10" spans="1:9" ht="6" customHeight="1" x14ac:dyDescent="0.25">
      <c r="A10" s="106"/>
      <c r="B10" s="106"/>
      <c r="C10" s="106"/>
      <c r="D10" s="106"/>
      <c r="E10" s="106"/>
      <c r="F10" s="106"/>
      <c r="G10" s="106"/>
      <c r="H10" s="106"/>
      <c r="I10" s="106"/>
    </row>
    <row r="11" spans="1:9" ht="12" customHeight="1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ht="18" customHeight="1" x14ac:dyDescent="0.25">
      <c r="A12" s="97" t="s">
        <v>0</v>
      </c>
      <c r="B12" s="97" t="s">
        <v>3</v>
      </c>
      <c r="C12" s="97" t="s">
        <v>4</v>
      </c>
      <c r="D12" s="108" t="s">
        <v>10</v>
      </c>
      <c r="E12" s="109"/>
      <c r="F12" s="110"/>
      <c r="G12" s="102" t="s">
        <v>7</v>
      </c>
      <c r="H12" s="102" t="s">
        <v>8</v>
      </c>
      <c r="I12" s="102" t="s">
        <v>9</v>
      </c>
    </row>
    <row r="13" spans="1:9" ht="21" customHeight="1" x14ac:dyDescent="0.25">
      <c r="A13" s="107"/>
      <c r="B13" s="107"/>
      <c r="C13" s="107"/>
      <c r="D13" s="53" t="s">
        <v>5</v>
      </c>
      <c r="E13" s="53" t="s">
        <v>6</v>
      </c>
      <c r="F13" s="53" t="s">
        <v>1</v>
      </c>
      <c r="G13" s="107"/>
      <c r="H13" s="107"/>
      <c r="I13" s="107"/>
    </row>
    <row r="14" spans="1:9" x14ac:dyDescent="0.25">
      <c r="A14" s="5">
        <v>1</v>
      </c>
      <c r="B14" s="5">
        <v>2</v>
      </c>
      <c r="C14" s="5">
        <v>3</v>
      </c>
      <c r="D14" s="53">
        <v>4</v>
      </c>
      <c r="E14" s="53">
        <v>5</v>
      </c>
      <c r="F14" s="53">
        <v>6</v>
      </c>
      <c r="G14" s="5">
        <v>7</v>
      </c>
      <c r="H14" s="5">
        <v>8</v>
      </c>
      <c r="I14" s="5">
        <v>9</v>
      </c>
    </row>
    <row r="15" spans="1:9" x14ac:dyDescent="0.25">
      <c r="A15" s="7" t="s">
        <v>14</v>
      </c>
      <c r="B15" s="8"/>
      <c r="C15" s="8"/>
      <c r="D15" s="9"/>
      <c r="E15" s="9"/>
      <c r="F15" s="9"/>
      <c r="G15" s="9"/>
      <c r="H15" s="10"/>
      <c r="I15" s="9"/>
    </row>
    <row r="16" spans="1:9" x14ac:dyDescent="0.25">
      <c r="A16" s="102" t="s">
        <v>20</v>
      </c>
      <c r="B16" s="8" t="s">
        <v>79</v>
      </c>
      <c r="C16" s="11">
        <v>250</v>
      </c>
      <c r="D16" s="9">
        <v>8.8000000000000007</v>
      </c>
      <c r="E16" s="9">
        <v>10.82</v>
      </c>
      <c r="F16" s="9">
        <v>41.58</v>
      </c>
      <c r="G16" s="9">
        <v>298.93</v>
      </c>
      <c r="H16" s="10">
        <v>2004</v>
      </c>
      <c r="I16" s="10">
        <v>311</v>
      </c>
    </row>
    <row r="17" spans="1:9" x14ac:dyDescent="0.25">
      <c r="A17" s="103"/>
      <c r="B17" s="8" t="s">
        <v>15</v>
      </c>
      <c r="C17" s="11">
        <v>40</v>
      </c>
      <c r="D17" s="9">
        <v>5.0999999999999996</v>
      </c>
      <c r="E17" s="9">
        <v>4.5999999999999996</v>
      </c>
      <c r="F17" s="9">
        <v>0.3</v>
      </c>
      <c r="G17" s="9">
        <v>63</v>
      </c>
      <c r="H17" s="10">
        <v>2004</v>
      </c>
      <c r="I17" s="10">
        <v>337</v>
      </c>
    </row>
    <row r="18" spans="1:9" x14ac:dyDescent="0.25">
      <c r="A18" s="103"/>
      <c r="B18" s="8" t="s">
        <v>16</v>
      </c>
      <c r="C18" s="11">
        <v>20</v>
      </c>
      <c r="D18" s="9">
        <v>4.63</v>
      </c>
      <c r="E18" s="9">
        <v>5.89</v>
      </c>
      <c r="F18" s="9">
        <v>0</v>
      </c>
      <c r="G18" s="9">
        <v>71.819999999999993</v>
      </c>
      <c r="H18" s="10">
        <v>2004</v>
      </c>
      <c r="I18" s="10">
        <v>97</v>
      </c>
    </row>
    <row r="19" spans="1:9" x14ac:dyDescent="0.25">
      <c r="A19" s="103"/>
      <c r="B19" s="8" t="s">
        <v>17</v>
      </c>
      <c r="C19" s="11">
        <v>40</v>
      </c>
      <c r="D19" s="9">
        <v>3</v>
      </c>
      <c r="E19" s="9">
        <v>1.1599999999999999</v>
      </c>
      <c r="F19" s="9">
        <v>20.6</v>
      </c>
      <c r="G19" s="9">
        <v>104.8</v>
      </c>
      <c r="H19" s="10" t="s">
        <v>30</v>
      </c>
      <c r="I19" s="9" t="s">
        <v>30</v>
      </c>
    </row>
    <row r="20" spans="1:9" x14ac:dyDescent="0.25">
      <c r="A20" s="103"/>
      <c r="B20" s="8" t="s">
        <v>31</v>
      </c>
      <c r="C20" s="11" t="s">
        <v>120</v>
      </c>
      <c r="D20" s="9">
        <v>0.1</v>
      </c>
      <c r="E20" s="9">
        <v>0</v>
      </c>
      <c r="F20" s="9">
        <v>10</v>
      </c>
      <c r="G20" s="9">
        <v>43</v>
      </c>
      <c r="H20" s="10">
        <v>2004</v>
      </c>
      <c r="I20" s="10">
        <v>686</v>
      </c>
    </row>
    <row r="21" spans="1:9" x14ac:dyDescent="0.25">
      <c r="A21" s="12" t="s">
        <v>19</v>
      </c>
      <c r="B21" s="13"/>
      <c r="C21" s="20"/>
      <c r="D21" s="21">
        <f>SUM(D16:D20)</f>
        <v>21.630000000000003</v>
      </c>
      <c r="E21" s="21">
        <f>SUM(E16:E20)</f>
        <v>22.47</v>
      </c>
      <c r="F21" s="21">
        <f>SUM(F16:F20)</f>
        <v>72.47999999999999</v>
      </c>
      <c r="G21" s="21">
        <f>SUM(G16:G20)</f>
        <v>581.54999999999995</v>
      </c>
      <c r="H21" s="15"/>
      <c r="I21" s="14"/>
    </row>
    <row r="22" spans="1:9" ht="26.25" x14ac:dyDescent="0.25">
      <c r="A22" s="97" t="s">
        <v>23</v>
      </c>
      <c r="B22" s="23" t="s">
        <v>84</v>
      </c>
      <c r="C22" s="4">
        <v>100</v>
      </c>
      <c r="D22" s="24">
        <v>1.6</v>
      </c>
      <c r="E22" s="24">
        <v>4.6100000000000003</v>
      </c>
      <c r="F22" s="24">
        <v>11.12</v>
      </c>
      <c r="G22" s="24">
        <v>90.18</v>
      </c>
      <c r="H22" s="40">
        <v>2004</v>
      </c>
      <c r="I22" s="40" t="s">
        <v>99</v>
      </c>
    </row>
    <row r="23" spans="1:9" x14ac:dyDescent="0.25">
      <c r="A23" s="98"/>
      <c r="B23" s="29" t="s">
        <v>143</v>
      </c>
      <c r="C23" s="11" t="s">
        <v>137</v>
      </c>
      <c r="D23" s="9">
        <v>3.87</v>
      </c>
      <c r="E23" s="9">
        <v>6.87</v>
      </c>
      <c r="F23" s="9">
        <v>15.6</v>
      </c>
      <c r="G23" s="9">
        <v>143.75</v>
      </c>
      <c r="H23" s="10">
        <v>2004</v>
      </c>
      <c r="I23" s="10">
        <v>124</v>
      </c>
    </row>
    <row r="24" spans="1:9" x14ac:dyDescent="0.25">
      <c r="A24" s="98"/>
      <c r="B24" s="29" t="s">
        <v>104</v>
      </c>
      <c r="C24" s="43" t="s">
        <v>122</v>
      </c>
      <c r="D24" s="39">
        <v>14.1</v>
      </c>
      <c r="E24" s="39">
        <v>5.7</v>
      </c>
      <c r="F24" s="39">
        <v>4.4000000000000004</v>
      </c>
      <c r="G24" s="39">
        <v>126.4</v>
      </c>
      <c r="H24" s="44">
        <v>2021</v>
      </c>
      <c r="I24" s="39" t="s">
        <v>29</v>
      </c>
    </row>
    <row r="25" spans="1:9" x14ac:dyDescent="0.25">
      <c r="A25" s="98"/>
      <c r="B25" s="8" t="s">
        <v>21</v>
      </c>
      <c r="C25" s="11">
        <v>200</v>
      </c>
      <c r="D25" s="9">
        <v>7.13</v>
      </c>
      <c r="E25" s="9">
        <v>6.4</v>
      </c>
      <c r="F25" s="9">
        <v>42.56</v>
      </c>
      <c r="G25" s="9">
        <v>258.02</v>
      </c>
      <c r="H25" s="10">
        <v>2004</v>
      </c>
      <c r="I25" s="10">
        <v>332</v>
      </c>
    </row>
    <row r="26" spans="1:9" x14ac:dyDescent="0.25">
      <c r="A26" s="98"/>
      <c r="B26" s="8" t="s">
        <v>62</v>
      </c>
      <c r="C26" s="11">
        <v>180</v>
      </c>
      <c r="D26" s="9">
        <v>0.27</v>
      </c>
      <c r="E26" s="9">
        <v>0.1</v>
      </c>
      <c r="F26" s="9">
        <v>18.100000000000001</v>
      </c>
      <c r="G26" s="9">
        <v>72.900000000000006</v>
      </c>
      <c r="H26" s="11">
        <v>2004</v>
      </c>
      <c r="I26" s="11">
        <v>638</v>
      </c>
    </row>
    <row r="27" spans="1:9" x14ac:dyDescent="0.25">
      <c r="A27" s="98"/>
      <c r="B27" s="8" t="s">
        <v>74</v>
      </c>
      <c r="C27" s="11">
        <v>50</v>
      </c>
      <c r="D27" s="9">
        <v>3.3</v>
      </c>
      <c r="E27" s="9">
        <v>1.2</v>
      </c>
      <c r="F27" s="9">
        <v>17</v>
      </c>
      <c r="G27" s="9">
        <v>90.6</v>
      </c>
      <c r="H27" s="10" t="s">
        <v>30</v>
      </c>
      <c r="I27" s="9" t="s">
        <v>30</v>
      </c>
    </row>
    <row r="28" spans="1:9" x14ac:dyDescent="0.25">
      <c r="A28" s="12" t="s">
        <v>24</v>
      </c>
      <c r="B28" s="13"/>
      <c r="C28" s="20"/>
      <c r="D28" s="21">
        <f>SUM(D22:D27)</f>
        <v>30.27</v>
      </c>
      <c r="E28" s="21">
        <f>SUM(E22:E27)</f>
        <v>24.88</v>
      </c>
      <c r="F28" s="21">
        <f>SUM(F22:F27)</f>
        <v>108.78</v>
      </c>
      <c r="G28" s="21">
        <f>SUM(G22:G27)</f>
        <v>781.85</v>
      </c>
      <c r="H28" s="19"/>
      <c r="I28" s="18"/>
    </row>
    <row r="29" spans="1:9" x14ac:dyDescent="0.25">
      <c r="A29" s="12" t="s">
        <v>25</v>
      </c>
      <c r="B29" s="13"/>
      <c r="C29" s="13"/>
      <c r="D29" s="21">
        <f>D21+D28</f>
        <v>51.900000000000006</v>
      </c>
      <c r="E29" s="21">
        <f>E21+E28</f>
        <v>47.349999999999994</v>
      </c>
      <c r="F29" s="21">
        <f>F21+F28</f>
        <v>181.26</v>
      </c>
      <c r="G29" s="21">
        <f>G21+G28</f>
        <v>1363.4</v>
      </c>
      <c r="H29" s="19"/>
      <c r="I29" s="18"/>
    </row>
    <row r="30" spans="1:9" x14ac:dyDescent="0.25">
      <c r="A30" s="22" t="s">
        <v>26</v>
      </c>
      <c r="B30" s="8"/>
      <c r="C30" s="8"/>
      <c r="D30" s="9"/>
      <c r="E30" s="16"/>
      <c r="F30" s="16"/>
      <c r="G30" s="16"/>
      <c r="H30" s="17"/>
      <c r="I30" s="16"/>
    </row>
    <row r="31" spans="1:9" x14ac:dyDescent="0.25">
      <c r="A31" s="102" t="s">
        <v>20</v>
      </c>
      <c r="B31" s="8" t="s">
        <v>27</v>
      </c>
      <c r="C31" s="11">
        <v>200</v>
      </c>
      <c r="D31" s="9">
        <v>11.44</v>
      </c>
      <c r="E31" s="9">
        <v>11.17</v>
      </c>
      <c r="F31" s="9">
        <v>50.14</v>
      </c>
      <c r="G31" s="9">
        <v>347.13</v>
      </c>
      <c r="H31" s="10">
        <v>2004</v>
      </c>
      <c r="I31" s="10">
        <v>315</v>
      </c>
    </row>
    <row r="32" spans="1:9" x14ac:dyDescent="0.25">
      <c r="A32" s="103"/>
      <c r="B32" s="8" t="s">
        <v>28</v>
      </c>
      <c r="C32" s="11">
        <v>35</v>
      </c>
      <c r="D32" s="9">
        <v>0.21</v>
      </c>
      <c r="E32" s="9">
        <v>0.14000000000000001</v>
      </c>
      <c r="F32" s="9">
        <v>12.25</v>
      </c>
      <c r="G32" s="9">
        <v>51.45</v>
      </c>
      <c r="H32" s="10" t="s">
        <v>30</v>
      </c>
      <c r="I32" s="10" t="s">
        <v>30</v>
      </c>
    </row>
    <row r="33" spans="1:9" x14ac:dyDescent="0.25">
      <c r="A33" s="103"/>
      <c r="B33" s="48" t="s">
        <v>134</v>
      </c>
      <c r="C33" s="49">
        <v>10</v>
      </c>
      <c r="D33" s="50">
        <v>0.05</v>
      </c>
      <c r="E33" s="50">
        <v>8.25</v>
      </c>
      <c r="F33" s="50">
        <v>0.08</v>
      </c>
      <c r="G33" s="50">
        <v>74.8</v>
      </c>
      <c r="H33" s="10">
        <v>2013</v>
      </c>
      <c r="I33" s="10">
        <v>487</v>
      </c>
    </row>
    <row r="34" spans="1:9" x14ac:dyDescent="0.25">
      <c r="A34" s="103"/>
      <c r="B34" s="8" t="s">
        <v>17</v>
      </c>
      <c r="C34" s="11">
        <v>40</v>
      </c>
      <c r="D34" s="9">
        <v>3</v>
      </c>
      <c r="E34" s="9">
        <v>1.1599999999999999</v>
      </c>
      <c r="F34" s="9">
        <v>20.6</v>
      </c>
      <c r="G34" s="9">
        <v>104.8</v>
      </c>
      <c r="H34" s="10" t="s">
        <v>30</v>
      </c>
      <c r="I34" s="9" t="s">
        <v>30</v>
      </c>
    </row>
    <row r="35" spans="1:9" x14ac:dyDescent="0.25">
      <c r="A35" s="103"/>
      <c r="B35" s="29" t="s">
        <v>18</v>
      </c>
      <c r="C35" s="43">
        <v>180</v>
      </c>
      <c r="D35" s="39">
        <v>2.97</v>
      </c>
      <c r="E35" s="39">
        <v>2.79</v>
      </c>
      <c r="F35" s="39">
        <v>12.2</v>
      </c>
      <c r="G35" s="39">
        <v>84.6</v>
      </c>
      <c r="H35" s="44">
        <v>2004</v>
      </c>
      <c r="I35" s="44">
        <v>693</v>
      </c>
    </row>
    <row r="36" spans="1:9" x14ac:dyDescent="0.25">
      <c r="A36" s="104"/>
      <c r="B36" s="8" t="s">
        <v>139</v>
      </c>
      <c r="C36" s="11">
        <v>200</v>
      </c>
      <c r="D36" s="9">
        <v>0.6</v>
      </c>
      <c r="E36" s="9">
        <v>0.45</v>
      </c>
      <c r="F36" s="9">
        <v>15.25</v>
      </c>
      <c r="G36" s="9">
        <v>70.5</v>
      </c>
      <c r="H36" s="10" t="s">
        <v>30</v>
      </c>
      <c r="I36" s="10" t="s">
        <v>30</v>
      </c>
    </row>
    <row r="37" spans="1:9" x14ac:dyDescent="0.25">
      <c r="A37" s="12" t="s">
        <v>19</v>
      </c>
      <c r="B37" s="13"/>
      <c r="C37" s="20"/>
      <c r="D37" s="21">
        <f>SUM(D31:D36)</f>
        <v>18.270000000000003</v>
      </c>
      <c r="E37" s="21">
        <f t="shared" ref="E37:G37" si="0">SUM(E31:E36)</f>
        <v>23.96</v>
      </c>
      <c r="F37" s="21">
        <f t="shared" si="0"/>
        <v>110.52</v>
      </c>
      <c r="G37" s="21">
        <f t="shared" si="0"/>
        <v>733.28</v>
      </c>
      <c r="H37" s="15"/>
      <c r="I37" s="14"/>
    </row>
    <row r="38" spans="1:9" ht="26.25" x14ac:dyDescent="0.25">
      <c r="A38" s="97" t="s">
        <v>23</v>
      </c>
      <c r="B38" s="42" t="s">
        <v>73</v>
      </c>
      <c r="C38" s="4">
        <v>100</v>
      </c>
      <c r="D38" s="24">
        <v>1.6</v>
      </c>
      <c r="E38" s="24">
        <v>5</v>
      </c>
      <c r="F38" s="24">
        <v>7.62</v>
      </c>
      <c r="G38" s="24">
        <v>83.17</v>
      </c>
      <c r="H38" s="4">
        <v>2004</v>
      </c>
      <c r="I38" s="4">
        <v>45</v>
      </c>
    </row>
    <row r="39" spans="1:9" x14ac:dyDescent="0.25">
      <c r="A39" s="98"/>
      <c r="B39" s="29" t="s">
        <v>140</v>
      </c>
      <c r="C39" s="11" t="s">
        <v>137</v>
      </c>
      <c r="D39" s="9">
        <v>3.93</v>
      </c>
      <c r="E39" s="9">
        <v>7.88</v>
      </c>
      <c r="F39" s="9">
        <v>25.75</v>
      </c>
      <c r="G39" s="9">
        <v>195</v>
      </c>
      <c r="H39" s="11">
        <v>2004</v>
      </c>
      <c r="I39" s="11">
        <v>132</v>
      </c>
    </row>
    <row r="40" spans="1:9" x14ac:dyDescent="0.25">
      <c r="A40" s="98"/>
      <c r="B40" s="29" t="s">
        <v>93</v>
      </c>
      <c r="C40" s="11">
        <v>90</v>
      </c>
      <c r="D40" s="9">
        <v>14.29</v>
      </c>
      <c r="E40" s="9">
        <v>6.58</v>
      </c>
      <c r="F40" s="9">
        <v>7.8</v>
      </c>
      <c r="G40" s="9">
        <v>141.18</v>
      </c>
      <c r="H40" s="11">
        <v>2004</v>
      </c>
      <c r="I40" s="11">
        <v>390</v>
      </c>
    </row>
    <row r="41" spans="1:9" x14ac:dyDescent="0.25">
      <c r="A41" s="98"/>
      <c r="B41" s="29" t="s">
        <v>32</v>
      </c>
      <c r="C41" s="11">
        <v>200</v>
      </c>
      <c r="D41" s="9">
        <v>7.05</v>
      </c>
      <c r="E41" s="9">
        <v>13.57</v>
      </c>
      <c r="F41" s="9">
        <v>30.19</v>
      </c>
      <c r="G41" s="9">
        <v>278.77</v>
      </c>
      <c r="H41" s="11">
        <v>2004</v>
      </c>
      <c r="I41" s="11">
        <v>216</v>
      </c>
    </row>
    <row r="42" spans="1:9" x14ac:dyDescent="0.25">
      <c r="A42" s="98"/>
      <c r="B42" s="29" t="s">
        <v>53</v>
      </c>
      <c r="C42" s="43">
        <v>180</v>
      </c>
      <c r="D42" s="39">
        <v>0.27</v>
      </c>
      <c r="E42" s="39">
        <v>0.1</v>
      </c>
      <c r="F42" s="39">
        <v>18.100000000000001</v>
      </c>
      <c r="G42" s="39">
        <v>72.900000000000006</v>
      </c>
      <c r="H42" s="43">
        <v>2004</v>
      </c>
      <c r="I42" s="43">
        <v>638</v>
      </c>
    </row>
    <row r="43" spans="1:9" x14ac:dyDescent="0.25">
      <c r="A43" s="98"/>
      <c r="B43" s="8" t="s">
        <v>74</v>
      </c>
      <c r="C43" s="11">
        <v>50</v>
      </c>
      <c r="D43" s="9">
        <v>3.3</v>
      </c>
      <c r="E43" s="9">
        <v>1.2</v>
      </c>
      <c r="F43" s="9">
        <v>17</v>
      </c>
      <c r="G43" s="9">
        <v>90.6</v>
      </c>
      <c r="H43" s="10" t="s">
        <v>30</v>
      </c>
      <c r="I43" s="9" t="s">
        <v>30</v>
      </c>
    </row>
    <row r="44" spans="1:9" x14ac:dyDescent="0.25">
      <c r="A44" s="98"/>
      <c r="B44" s="8" t="s">
        <v>17</v>
      </c>
      <c r="C44" s="11">
        <v>40</v>
      </c>
      <c r="D44" s="9">
        <v>3</v>
      </c>
      <c r="E44" s="9">
        <v>1.1599999999999999</v>
      </c>
      <c r="F44" s="9">
        <v>20.6</v>
      </c>
      <c r="G44" s="9">
        <v>104.8</v>
      </c>
      <c r="H44" s="10" t="s">
        <v>30</v>
      </c>
      <c r="I44" s="9" t="s">
        <v>30</v>
      </c>
    </row>
    <row r="45" spans="1:9" x14ac:dyDescent="0.25">
      <c r="A45" s="99"/>
      <c r="B45" s="29" t="s">
        <v>141</v>
      </c>
      <c r="C45" s="11" t="s">
        <v>138</v>
      </c>
      <c r="D45" s="9">
        <v>5.8</v>
      </c>
      <c r="E45" s="9">
        <v>6.4</v>
      </c>
      <c r="F45" s="9">
        <v>9.4</v>
      </c>
      <c r="G45" s="9">
        <v>120</v>
      </c>
      <c r="H45" s="10" t="s">
        <v>30</v>
      </c>
      <c r="I45" s="9" t="s">
        <v>30</v>
      </c>
    </row>
    <row r="46" spans="1:9" x14ac:dyDescent="0.25">
      <c r="A46" s="12" t="s">
        <v>24</v>
      </c>
      <c r="B46" s="13"/>
      <c r="C46" s="20"/>
      <c r="D46" s="21">
        <f>SUM(D38:D45)</f>
        <v>39.239999999999995</v>
      </c>
      <c r="E46" s="21">
        <f t="shared" ref="E46:G46" si="1">SUM(E38:E45)</f>
        <v>41.89</v>
      </c>
      <c r="F46" s="21">
        <f t="shared" si="1"/>
        <v>136.46</v>
      </c>
      <c r="G46" s="21">
        <f t="shared" si="1"/>
        <v>1086.42</v>
      </c>
      <c r="H46" s="19"/>
      <c r="I46" s="18"/>
    </row>
    <row r="47" spans="1:9" x14ac:dyDescent="0.25">
      <c r="A47" s="12" t="s">
        <v>33</v>
      </c>
      <c r="B47" s="13"/>
      <c r="C47" s="13"/>
      <c r="D47" s="21">
        <f>D37+D46</f>
        <v>57.51</v>
      </c>
      <c r="E47" s="21">
        <f>E37+E46</f>
        <v>65.849999999999994</v>
      </c>
      <c r="F47" s="21">
        <f>F37+F46</f>
        <v>246.98000000000002</v>
      </c>
      <c r="G47" s="21">
        <f>G37+G46</f>
        <v>1819.7</v>
      </c>
      <c r="H47" s="19"/>
      <c r="I47" s="18"/>
    </row>
    <row r="48" spans="1:9" x14ac:dyDescent="0.25">
      <c r="A48" s="22" t="s">
        <v>34</v>
      </c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02" t="s">
        <v>20</v>
      </c>
      <c r="B49" s="29" t="s">
        <v>80</v>
      </c>
      <c r="C49" s="11">
        <v>250</v>
      </c>
      <c r="D49" s="9">
        <v>7</v>
      </c>
      <c r="E49" s="9">
        <v>7.89</v>
      </c>
      <c r="F49" s="9">
        <v>34.44</v>
      </c>
      <c r="G49" s="9">
        <v>230.09</v>
      </c>
      <c r="H49" s="11">
        <v>2004</v>
      </c>
      <c r="I49" s="11">
        <v>297</v>
      </c>
    </row>
    <row r="50" spans="1:9" x14ac:dyDescent="0.25">
      <c r="A50" s="103"/>
      <c r="B50" s="8" t="s">
        <v>16</v>
      </c>
      <c r="C50" s="11">
        <v>20</v>
      </c>
      <c r="D50" s="9">
        <v>4.63</v>
      </c>
      <c r="E50" s="9">
        <v>5.89</v>
      </c>
      <c r="F50" s="9">
        <v>0</v>
      </c>
      <c r="G50" s="9">
        <v>71.819999999999993</v>
      </c>
      <c r="H50" s="10">
        <v>2004</v>
      </c>
      <c r="I50" s="10">
        <v>97</v>
      </c>
    </row>
    <row r="51" spans="1:9" x14ac:dyDescent="0.25">
      <c r="A51" s="103"/>
      <c r="B51" s="48" t="s">
        <v>134</v>
      </c>
      <c r="C51" s="49">
        <v>10</v>
      </c>
      <c r="D51" s="50">
        <v>0.05</v>
      </c>
      <c r="E51" s="50">
        <v>8.25</v>
      </c>
      <c r="F51" s="50">
        <v>0.08</v>
      </c>
      <c r="G51" s="50">
        <v>74.8</v>
      </c>
      <c r="H51" s="10">
        <v>2013</v>
      </c>
      <c r="I51" s="10">
        <v>487</v>
      </c>
    </row>
    <row r="52" spans="1:9" x14ac:dyDescent="0.25">
      <c r="A52" s="103"/>
      <c r="B52" s="8" t="s">
        <v>17</v>
      </c>
      <c r="C52" s="11">
        <v>60</v>
      </c>
      <c r="D52" s="9">
        <v>4.5</v>
      </c>
      <c r="E52" s="9">
        <v>1.74</v>
      </c>
      <c r="F52" s="9">
        <v>30.9</v>
      </c>
      <c r="G52" s="9">
        <v>157.19999999999999</v>
      </c>
      <c r="H52" s="10" t="s">
        <v>30</v>
      </c>
      <c r="I52" s="9" t="s">
        <v>30</v>
      </c>
    </row>
    <row r="53" spans="1:9" x14ac:dyDescent="0.25">
      <c r="A53" s="103"/>
      <c r="B53" s="8" t="s">
        <v>22</v>
      </c>
      <c r="C53" s="11">
        <v>200</v>
      </c>
      <c r="D53" s="9">
        <v>0.1</v>
      </c>
      <c r="E53" s="9">
        <v>0</v>
      </c>
      <c r="F53" s="9">
        <v>10</v>
      </c>
      <c r="G53" s="9">
        <v>43</v>
      </c>
      <c r="H53" s="10">
        <v>2004</v>
      </c>
      <c r="I53" s="10">
        <v>685</v>
      </c>
    </row>
    <row r="54" spans="1:9" x14ac:dyDescent="0.25">
      <c r="A54" s="104"/>
      <c r="B54" s="29" t="s">
        <v>135</v>
      </c>
      <c r="C54" s="11" t="s">
        <v>136</v>
      </c>
      <c r="D54" s="9">
        <v>4.4000000000000004</v>
      </c>
      <c r="E54" s="9">
        <v>4.2</v>
      </c>
      <c r="F54" s="9">
        <v>18.600000000000001</v>
      </c>
      <c r="G54" s="9">
        <v>130</v>
      </c>
      <c r="H54" s="10" t="s">
        <v>30</v>
      </c>
      <c r="I54" s="9" t="s">
        <v>30</v>
      </c>
    </row>
    <row r="55" spans="1:9" x14ac:dyDescent="0.25">
      <c r="A55" s="12" t="s">
        <v>19</v>
      </c>
      <c r="B55" s="13"/>
      <c r="C55" s="20"/>
      <c r="D55" s="21">
        <f>SUM(D49:D54)</f>
        <v>20.68</v>
      </c>
      <c r="E55" s="21">
        <f t="shared" ref="E55:G55" si="2">SUM(E49:E54)</f>
        <v>27.97</v>
      </c>
      <c r="F55" s="21">
        <f t="shared" si="2"/>
        <v>94.019999999999982</v>
      </c>
      <c r="G55" s="21">
        <f t="shared" si="2"/>
        <v>706.91</v>
      </c>
      <c r="H55" s="15"/>
      <c r="I55" s="14"/>
    </row>
    <row r="56" spans="1:9" x14ac:dyDescent="0.25">
      <c r="A56" s="97" t="s">
        <v>23</v>
      </c>
      <c r="B56" s="8" t="s">
        <v>116</v>
      </c>
      <c r="C56" s="11">
        <v>100</v>
      </c>
      <c r="D56" s="9">
        <v>1.5</v>
      </c>
      <c r="E56" s="9">
        <v>5.51</v>
      </c>
      <c r="F56" s="9">
        <v>8.42</v>
      </c>
      <c r="G56" s="9">
        <v>89.18</v>
      </c>
      <c r="H56" s="11">
        <v>2003</v>
      </c>
      <c r="I56" s="11">
        <v>64</v>
      </c>
    </row>
    <row r="57" spans="1:9" x14ac:dyDescent="0.25">
      <c r="A57" s="98"/>
      <c r="B57" s="29" t="s">
        <v>142</v>
      </c>
      <c r="C57" s="11" t="s">
        <v>137</v>
      </c>
      <c r="D57" s="9">
        <v>4.37</v>
      </c>
      <c r="E57" s="9">
        <v>8.7799999999999994</v>
      </c>
      <c r="F57" s="9">
        <v>15.6</v>
      </c>
      <c r="G57" s="9">
        <v>163.28</v>
      </c>
      <c r="H57" s="11">
        <v>2004</v>
      </c>
      <c r="I57" s="11">
        <v>110</v>
      </c>
    </row>
    <row r="58" spans="1:9" x14ac:dyDescent="0.25">
      <c r="A58" s="98"/>
      <c r="B58" s="8" t="s">
        <v>78</v>
      </c>
      <c r="C58" s="11" t="s">
        <v>122</v>
      </c>
      <c r="D58" s="9">
        <v>14.6</v>
      </c>
      <c r="E58" s="9">
        <v>16.79</v>
      </c>
      <c r="F58" s="9">
        <v>3.89</v>
      </c>
      <c r="G58" s="9">
        <v>221</v>
      </c>
      <c r="H58" s="11">
        <v>2004</v>
      </c>
      <c r="I58" s="11">
        <v>437</v>
      </c>
    </row>
    <row r="59" spans="1:9" x14ac:dyDescent="0.25">
      <c r="A59" s="98"/>
      <c r="B59" s="29" t="s">
        <v>37</v>
      </c>
      <c r="C59" s="11">
        <v>200</v>
      </c>
      <c r="D59" s="9">
        <v>11.17</v>
      </c>
      <c r="E59" s="9">
        <v>7.34</v>
      </c>
      <c r="F59" s="9">
        <v>48.94</v>
      </c>
      <c r="G59" s="9">
        <v>311.22000000000003</v>
      </c>
      <c r="H59" s="11">
        <v>2004</v>
      </c>
      <c r="I59" s="11">
        <v>297</v>
      </c>
    </row>
    <row r="60" spans="1:9" x14ac:dyDescent="0.25">
      <c r="A60" s="98"/>
      <c r="B60" s="8" t="s">
        <v>38</v>
      </c>
      <c r="C60" s="11">
        <v>180</v>
      </c>
      <c r="D60" s="9">
        <v>0.5</v>
      </c>
      <c r="E60" s="9">
        <v>0.1</v>
      </c>
      <c r="F60" s="9">
        <v>28.1</v>
      </c>
      <c r="G60" s="9">
        <v>109</v>
      </c>
      <c r="H60" s="11">
        <v>2004</v>
      </c>
      <c r="I60" s="11">
        <v>639</v>
      </c>
    </row>
    <row r="61" spans="1:9" x14ac:dyDescent="0.25">
      <c r="A61" s="98"/>
      <c r="B61" s="8" t="s">
        <v>74</v>
      </c>
      <c r="C61" s="11">
        <v>50</v>
      </c>
      <c r="D61" s="9">
        <v>3.3</v>
      </c>
      <c r="E61" s="9">
        <v>1.2</v>
      </c>
      <c r="F61" s="9">
        <v>17</v>
      </c>
      <c r="G61" s="9">
        <v>90.6</v>
      </c>
      <c r="H61" s="10" t="s">
        <v>30</v>
      </c>
      <c r="I61" s="9" t="s">
        <v>30</v>
      </c>
    </row>
    <row r="62" spans="1:9" x14ac:dyDescent="0.25">
      <c r="A62" s="98"/>
      <c r="B62" s="8" t="s">
        <v>17</v>
      </c>
      <c r="C62" s="11">
        <v>40</v>
      </c>
      <c r="D62" s="9">
        <v>3</v>
      </c>
      <c r="E62" s="9">
        <v>1.1599999999999999</v>
      </c>
      <c r="F62" s="9">
        <v>20.6</v>
      </c>
      <c r="G62" s="9">
        <v>104.8</v>
      </c>
      <c r="H62" s="10" t="s">
        <v>30</v>
      </c>
      <c r="I62" s="9" t="s">
        <v>30</v>
      </c>
    </row>
    <row r="63" spans="1:9" x14ac:dyDescent="0.25">
      <c r="A63" s="99"/>
      <c r="B63" s="29" t="s">
        <v>149</v>
      </c>
      <c r="C63" s="11" t="s">
        <v>138</v>
      </c>
      <c r="D63" s="9">
        <v>0.8</v>
      </c>
      <c r="E63" s="9">
        <v>0.8</v>
      </c>
      <c r="F63" s="9">
        <v>19.600000000000001</v>
      </c>
      <c r="G63" s="9">
        <v>84</v>
      </c>
      <c r="H63" s="10" t="s">
        <v>30</v>
      </c>
      <c r="I63" s="9" t="s">
        <v>30</v>
      </c>
    </row>
    <row r="64" spans="1:9" x14ac:dyDescent="0.25">
      <c r="A64" s="12" t="s">
        <v>24</v>
      </c>
      <c r="B64" s="13"/>
      <c r="C64" s="20"/>
      <c r="D64" s="21">
        <f>SUM(D56:D63)</f>
        <v>39.239999999999995</v>
      </c>
      <c r="E64" s="21">
        <f t="shared" ref="E64:G64" si="3">SUM(E56:E63)</f>
        <v>41.68</v>
      </c>
      <c r="F64" s="21">
        <f t="shared" si="3"/>
        <v>162.14999999999998</v>
      </c>
      <c r="G64" s="21">
        <f t="shared" si="3"/>
        <v>1173.0800000000002</v>
      </c>
      <c r="H64" s="19"/>
      <c r="I64" s="18"/>
    </row>
    <row r="65" spans="1:9" x14ac:dyDescent="0.25">
      <c r="A65" s="12" t="s">
        <v>39</v>
      </c>
      <c r="B65" s="13"/>
      <c r="C65" s="13"/>
      <c r="D65" s="21">
        <f>D55+D64</f>
        <v>59.919999999999995</v>
      </c>
      <c r="E65" s="21">
        <f>E55+E64</f>
        <v>69.650000000000006</v>
      </c>
      <c r="F65" s="21">
        <f>F55+F64</f>
        <v>256.16999999999996</v>
      </c>
      <c r="G65" s="21">
        <f>G55+G64</f>
        <v>1879.9900000000002</v>
      </c>
      <c r="H65" s="19"/>
      <c r="I65" s="18"/>
    </row>
    <row r="66" spans="1:9" x14ac:dyDescent="0.25">
      <c r="A66" s="22" t="s">
        <v>40</v>
      </c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02" t="s">
        <v>20</v>
      </c>
      <c r="B67" s="8" t="s">
        <v>41</v>
      </c>
      <c r="C67" s="11">
        <v>200</v>
      </c>
      <c r="D67" s="9">
        <v>17.18</v>
      </c>
      <c r="E67" s="9">
        <v>27.53</v>
      </c>
      <c r="F67" s="9">
        <v>4.6100000000000003</v>
      </c>
      <c r="G67" s="9">
        <v>325.85000000000002</v>
      </c>
      <c r="H67" s="11">
        <v>2004</v>
      </c>
      <c r="I67" s="11">
        <v>340</v>
      </c>
    </row>
    <row r="68" spans="1:9" x14ac:dyDescent="0.25">
      <c r="A68" s="103"/>
      <c r="B68" s="8" t="s">
        <v>117</v>
      </c>
      <c r="C68" s="11">
        <v>50</v>
      </c>
      <c r="D68" s="9">
        <v>1.5</v>
      </c>
      <c r="E68" s="9">
        <v>0.1</v>
      </c>
      <c r="F68" s="9">
        <v>3.3</v>
      </c>
      <c r="G68" s="9">
        <v>20</v>
      </c>
      <c r="H68" s="11">
        <v>2003</v>
      </c>
      <c r="I68" s="11">
        <v>20</v>
      </c>
    </row>
    <row r="69" spans="1:9" x14ac:dyDescent="0.25">
      <c r="A69" s="103"/>
      <c r="B69" s="8" t="s">
        <v>16</v>
      </c>
      <c r="C69" s="11">
        <v>20</v>
      </c>
      <c r="D69" s="9">
        <v>4.63</v>
      </c>
      <c r="E69" s="9">
        <v>5.89</v>
      </c>
      <c r="F69" s="9">
        <v>0</v>
      </c>
      <c r="G69" s="9">
        <v>71.819999999999993</v>
      </c>
      <c r="H69" s="10">
        <v>2004</v>
      </c>
      <c r="I69" s="10">
        <v>97</v>
      </c>
    </row>
    <row r="70" spans="1:9" x14ac:dyDescent="0.25">
      <c r="A70" s="103"/>
      <c r="B70" s="8" t="s">
        <v>17</v>
      </c>
      <c r="C70" s="11">
        <v>40</v>
      </c>
      <c r="D70" s="9">
        <v>3</v>
      </c>
      <c r="E70" s="9">
        <v>1.1599999999999999</v>
      </c>
      <c r="F70" s="9">
        <v>20.6</v>
      </c>
      <c r="G70" s="9">
        <v>104.8</v>
      </c>
      <c r="H70" s="10" t="s">
        <v>30</v>
      </c>
      <c r="I70" s="9" t="s">
        <v>30</v>
      </c>
    </row>
    <row r="71" spans="1:9" x14ac:dyDescent="0.25">
      <c r="A71" s="103"/>
      <c r="B71" s="8" t="s">
        <v>31</v>
      </c>
      <c r="C71" s="11" t="s">
        <v>120</v>
      </c>
      <c r="D71" s="9">
        <v>0.1</v>
      </c>
      <c r="E71" s="9">
        <v>0</v>
      </c>
      <c r="F71" s="9">
        <v>10</v>
      </c>
      <c r="G71" s="9">
        <v>43</v>
      </c>
      <c r="H71" s="10">
        <v>2004</v>
      </c>
      <c r="I71" s="10">
        <v>686</v>
      </c>
    </row>
    <row r="72" spans="1:9" x14ac:dyDescent="0.25">
      <c r="A72" s="104"/>
      <c r="B72" s="8" t="s">
        <v>144</v>
      </c>
      <c r="C72" s="11">
        <v>150</v>
      </c>
      <c r="D72" s="9">
        <v>0.6</v>
      </c>
      <c r="E72" s="9">
        <v>0.45</v>
      </c>
      <c r="F72" s="9">
        <v>15.25</v>
      </c>
      <c r="G72" s="9">
        <v>70.5</v>
      </c>
      <c r="H72" s="10" t="s">
        <v>30</v>
      </c>
      <c r="I72" s="10" t="s">
        <v>30</v>
      </c>
    </row>
    <row r="73" spans="1:9" x14ac:dyDescent="0.25">
      <c r="A73" s="12" t="s">
        <v>19</v>
      </c>
      <c r="B73" s="13"/>
      <c r="C73" s="20"/>
      <c r="D73" s="21">
        <f>SUM(D67:D72)</f>
        <v>27.01</v>
      </c>
      <c r="E73" s="21">
        <f t="shared" ref="E73:G73" si="4">SUM(E67:E72)</f>
        <v>35.130000000000003</v>
      </c>
      <c r="F73" s="21">
        <f t="shared" si="4"/>
        <v>53.760000000000005</v>
      </c>
      <c r="G73" s="21">
        <f t="shared" si="4"/>
        <v>635.97</v>
      </c>
      <c r="H73" s="15"/>
      <c r="I73" s="14"/>
    </row>
    <row r="74" spans="1:9" ht="15" customHeight="1" x14ac:dyDescent="0.25">
      <c r="A74" s="97" t="s">
        <v>23</v>
      </c>
      <c r="B74" s="51" t="s">
        <v>145</v>
      </c>
      <c r="C74" s="4">
        <v>100</v>
      </c>
      <c r="D74" s="24">
        <v>0.9</v>
      </c>
      <c r="E74" s="24">
        <v>5.0999999999999996</v>
      </c>
      <c r="F74" s="24">
        <v>3.6</v>
      </c>
      <c r="G74" s="24">
        <v>64</v>
      </c>
      <c r="H74" s="4">
        <v>2004</v>
      </c>
      <c r="I74" s="4">
        <v>20</v>
      </c>
    </row>
    <row r="75" spans="1:9" ht="15" customHeight="1" x14ac:dyDescent="0.25">
      <c r="A75" s="98"/>
      <c r="B75" s="29" t="s">
        <v>43</v>
      </c>
      <c r="C75" s="11" t="s">
        <v>146</v>
      </c>
      <c r="D75" s="9">
        <v>5.27</v>
      </c>
      <c r="E75" s="9">
        <v>4.62</v>
      </c>
      <c r="F75" s="9">
        <v>28.5</v>
      </c>
      <c r="G75" s="9">
        <v>181.5</v>
      </c>
      <c r="H75" s="11">
        <v>2004</v>
      </c>
      <c r="I75" s="11">
        <v>139</v>
      </c>
    </row>
    <row r="76" spans="1:9" ht="15" customHeight="1" x14ac:dyDescent="0.25">
      <c r="A76" s="98"/>
      <c r="B76" s="8" t="s">
        <v>44</v>
      </c>
      <c r="C76" s="11">
        <v>80</v>
      </c>
      <c r="D76" s="9">
        <v>11.73</v>
      </c>
      <c r="E76" s="9">
        <v>14.78</v>
      </c>
      <c r="F76" s="9">
        <v>12.92</v>
      </c>
      <c r="G76" s="9">
        <v>238.52</v>
      </c>
      <c r="H76" s="11">
        <v>2011</v>
      </c>
      <c r="I76" s="11">
        <v>294</v>
      </c>
    </row>
    <row r="77" spans="1:9" ht="15" customHeight="1" x14ac:dyDescent="0.25">
      <c r="A77" s="98"/>
      <c r="B77" s="8" t="s">
        <v>48</v>
      </c>
      <c r="C77" s="11">
        <v>30</v>
      </c>
      <c r="D77" s="9">
        <v>0.42</v>
      </c>
      <c r="E77" s="9">
        <v>1.5</v>
      </c>
      <c r="F77" s="9">
        <v>1.76</v>
      </c>
      <c r="G77" s="9">
        <v>22.2</v>
      </c>
      <c r="H77" s="11">
        <v>2004</v>
      </c>
      <c r="I77" s="11">
        <v>600</v>
      </c>
    </row>
    <row r="78" spans="1:9" ht="15" customHeight="1" x14ac:dyDescent="0.25">
      <c r="A78" s="98"/>
      <c r="B78" s="8" t="s">
        <v>21</v>
      </c>
      <c r="C78" s="11">
        <v>200</v>
      </c>
      <c r="D78" s="9">
        <v>7.13</v>
      </c>
      <c r="E78" s="9">
        <v>6.4</v>
      </c>
      <c r="F78" s="9">
        <v>42.56</v>
      </c>
      <c r="G78" s="9">
        <v>258.02</v>
      </c>
      <c r="H78" s="10">
        <v>2004</v>
      </c>
      <c r="I78" s="10">
        <v>332</v>
      </c>
    </row>
    <row r="79" spans="1:9" ht="15" customHeight="1" x14ac:dyDescent="0.25">
      <c r="A79" s="98"/>
      <c r="B79" s="8" t="s">
        <v>45</v>
      </c>
      <c r="C79" s="11">
        <v>180</v>
      </c>
      <c r="D79" s="11">
        <v>0.18</v>
      </c>
      <c r="E79" s="9">
        <v>0.09</v>
      </c>
      <c r="F79" s="9">
        <v>15.5</v>
      </c>
      <c r="G79" s="9">
        <v>61.2</v>
      </c>
      <c r="H79" s="11">
        <v>2004</v>
      </c>
      <c r="I79" s="11">
        <v>631</v>
      </c>
    </row>
    <row r="80" spans="1:9" ht="15" customHeight="1" x14ac:dyDescent="0.25">
      <c r="A80" s="98"/>
      <c r="B80" s="8" t="s">
        <v>74</v>
      </c>
      <c r="C80" s="11">
        <v>50</v>
      </c>
      <c r="D80" s="9">
        <v>3.3</v>
      </c>
      <c r="E80" s="9">
        <v>1.2</v>
      </c>
      <c r="F80" s="9">
        <v>17</v>
      </c>
      <c r="G80" s="9">
        <v>90.6</v>
      </c>
      <c r="H80" s="10" t="s">
        <v>30</v>
      </c>
      <c r="I80" s="9" t="s">
        <v>30</v>
      </c>
    </row>
    <row r="81" spans="1:9" ht="15" customHeight="1" x14ac:dyDescent="0.25">
      <c r="A81" s="98"/>
      <c r="B81" s="8" t="s">
        <v>17</v>
      </c>
      <c r="C81" s="11">
        <v>40</v>
      </c>
      <c r="D81" s="9">
        <v>3</v>
      </c>
      <c r="E81" s="9">
        <v>1.1599999999999999</v>
      </c>
      <c r="F81" s="9">
        <v>20.6</v>
      </c>
      <c r="G81" s="9">
        <v>104.8</v>
      </c>
      <c r="H81" s="10" t="s">
        <v>30</v>
      </c>
      <c r="I81" s="9" t="s">
        <v>30</v>
      </c>
    </row>
    <row r="82" spans="1:9" ht="15" customHeight="1" x14ac:dyDescent="0.25">
      <c r="A82" s="99"/>
      <c r="B82" s="29" t="s">
        <v>141</v>
      </c>
      <c r="C82" s="11" t="s">
        <v>138</v>
      </c>
      <c r="D82" s="9">
        <v>5.8</v>
      </c>
      <c r="E82" s="9">
        <v>6.4</v>
      </c>
      <c r="F82" s="9">
        <v>9.4</v>
      </c>
      <c r="G82" s="9">
        <v>120</v>
      </c>
      <c r="H82" s="10" t="s">
        <v>30</v>
      </c>
      <c r="I82" s="9" t="s">
        <v>30</v>
      </c>
    </row>
    <row r="83" spans="1:9" x14ac:dyDescent="0.25">
      <c r="A83" s="12" t="s">
        <v>24</v>
      </c>
      <c r="B83" s="13"/>
      <c r="C83" s="20"/>
      <c r="D83" s="21">
        <f>SUM(D74:D82)</f>
        <v>37.729999999999997</v>
      </c>
      <c r="E83" s="21">
        <f t="shared" ref="E83:G83" si="5">SUM(E74:E82)</f>
        <v>41.25</v>
      </c>
      <c r="F83" s="21">
        <f t="shared" si="5"/>
        <v>151.84</v>
      </c>
      <c r="G83" s="21">
        <f t="shared" si="5"/>
        <v>1140.8400000000001</v>
      </c>
      <c r="H83" s="19"/>
      <c r="I83" s="18"/>
    </row>
    <row r="84" spans="1:9" x14ac:dyDescent="0.25">
      <c r="A84" s="12" t="s">
        <v>46</v>
      </c>
      <c r="B84" s="13"/>
      <c r="C84" s="13"/>
      <c r="D84" s="21">
        <f>D73+D83</f>
        <v>64.739999999999995</v>
      </c>
      <c r="E84" s="21">
        <f>E73+E83</f>
        <v>76.38</v>
      </c>
      <c r="F84" s="21">
        <f>F73+F83</f>
        <v>205.60000000000002</v>
      </c>
      <c r="G84" s="21">
        <f>G73+G83</f>
        <v>1776.8100000000002</v>
      </c>
      <c r="H84" s="19"/>
      <c r="I84" s="18"/>
    </row>
    <row r="85" spans="1:9" x14ac:dyDescent="0.25">
      <c r="A85" s="22" t="s">
        <v>47</v>
      </c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02" t="s">
        <v>20</v>
      </c>
      <c r="B86" s="8" t="s">
        <v>49</v>
      </c>
      <c r="C86" s="11">
        <v>200</v>
      </c>
      <c r="D86" s="11">
        <v>30.13</v>
      </c>
      <c r="E86" s="11">
        <v>26.68</v>
      </c>
      <c r="F86" s="11">
        <v>50.38</v>
      </c>
      <c r="G86" s="11">
        <v>559.92999999999995</v>
      </c>
      <c r="H86" s="11">
        <v>2011</v>
      </c>
      <c r="I86" s="11">
        <v>224</v>
      </c>
    </row>
    <row r="87" spans="1:9" x14ac:dyDescent="0.25">
      <c r="A87" s="103"/>
      <c r="B87" s="8" t="s">
        <v>50</v>
      </c>
      <c r="C87" s="11">
        <v>50</v>
      </c>
      <c r="D87" s="11">
        <v>0.28999999999999998</v>
      </c>
      <c r="E87" s="11">
        <v>0.02</v>
      </c>
      <c r="F87" s="11">
        <v>32.75</v>
      </c>
      <c r="G87" s="11">
        <v>132.25</v>
      </c>
      <c r="H87" s="11">
        <v>2013</v>
      </c>
      <c r="I87" s="11">
        <v>477</v>
      </c>
    </row>
    <row r="88" spans="1:9" x14ac:dyDescent="0.25">
      <c r="A88" s="103"/>
      <c r="B88" s="48" t="s">
        <v>134</v>
      </c>
      <c r="C88" s="49">
        <v>10</v>
      </c>
      <c r="D88" s="50">
        <v>0.05</v>
      </c>
      <c r="E88" s="50">
        <v>8.25</v>
      </c>
      <c r="F88" s="50">
        <v>0.08</v>
      </c>
      <c r="G88" s="50">
        <v>74.8</v>
      </c>
      <c r="H88" s="10">
        <v>2013</v>
      </c>
      <c r="I88" s="10">
        <v>487</v>
      </c>
    </row>
    <row r="89" spans="1:9" x14ac:dyDescent="0.25">
      <c r="A89" s="103"/>
      <c r="B89" s="8" t="s">
        <v>17</v>
      </c>
      <c r="C89" s="11">
        <v>40</v>
      </c>
      <c r="D89" s="9">
        <v>3</v>
      </c>
      <c r="E89" s="9">
        <v>1.1599999999999999</v>
      </c>
      <c r="F89" s="9">
        <v>20.6</v>
      </c>
      <c r="G89" s="9">
        <v>104.8</v>
      </c>
      <c r="H89" s="10" t="s">
        <v>30</v>
      </c>
      <c r="I89" s="9" t="s">
        <v>30</v>
      </c>
    </row>
    <row r="90" spans="1:9" x14ac:dyDescent="0.25">
      <c r="A90" s="103"/>
      <c r="B90" s="8" t="s">
        <v>22</v>
      </c>
      <c r="C90" s="11">
        <v>200</v>
      </c>
      <c r="D90" s="9">
        <v>0.1</v>
      </c>
      <c r="E90" s="9">
        <v>0</v>
      </c>
      <c r="F90" s="9">
        <v>10</v>
      </c>
      <c r="G90" s="9">
        <v>43</v>
      </c>
      <c r="H90" s="10">
        <v>2004</v>
      </c>
      <c r="I90" s="10">
        <v>685</v>
      </c>
    </row>
    <row r="91" spans="1:9" x14ac:dyDescent="0.25">
      <c r="A91" s="104"/>
      <c r="B91" s="8" t="s">
        <v>103</v>
      </c>
      <c r="C91" s="11">
        <v>250</v>
      </c>
      <c r="D91" s="9">
        <v>1</v>
      </c>
      <c r="E91" s="9">
        <v>0.75</v>
      </c>
      <c r="F91" s="9">
        <v>25.5</v>
      </c>
      <c r="G91" s="9">
        <v>130.5</v>
      </c>
      <c r="H91" s="10" t="s">
        <v>30</v>
      </c>
      <c r="I91" s="10" t="s">
        <v>30</v>
      </c>
    </row>
    <row r="92" spans="1:9" x14ac:dyDescent="0.25">
      <c r="A92" s="12" t="s">
        <v>19</v>
      </c>
      <c r="B92" s="13"/>
      <c r="C92" s="20"/>
      <c r="D92" s="21">
        <f>SUM(D86:D91)</f>
        <v>34.57</v>
      </c>
      <c r="E92" s="21">
        <f t="shared" ref="E92:G92" si="6">SUM(E86:E91)</f>
        <v>36.86</v>
      </c>
      <c r="F92" s="21">
        <f t="shared" si="6"/>
        <v>139.31</v>
      </c>
      <c r="G92" s="21">
        <f t="shared" si="6"/>
        <v>1045.2799999999997</v>
      </c>
      <c r="H92" s="27"/>
      <c r="I92" s="27"/>
    </row>
    <row r="93" spans="1:9" x14ac:dyDescent="0.25">
      <c r="A93" s="97" t="s">
        <v>23</v>
      </c>
      <c r="B93" s="8" t="s">
        <v>114</v>
      </c>
      <c r="C93" s="11">
        <v>40</v>
      </c>
      <c r="D93" s="9">
        <v>0.24</v>
      </c>
      <c r="E93" s="9">
        <v>0.03</v>
      </c>
      <c r="F93" s="9">
        <v>5.01</v>
      </c>
      <c r="G93" s="9">
        <v>6</v>
      </c>
      <c r="H93" s="11">
        <v>2003</v>
      </c>
      <c r="I93" s="11">
        <v>7</v>
      </c>
    </row>
    <row r="94" spans="1:9" x14ac:dyDescent="0.25">
      <c r="A94" s="98"/>
      <c r="B94" s="29" t="s">
        <v>147</v>
      </c>
      <c r="C94" s="11" t="s">
        <v>146</v>
      </c>
      <c r="D94" s="9">
        <v>3</v>
      </c>
      <c r="E94" s="9">
        <v>5.25</v>
      </c>
      <c r="F94" s="9">
        <v>16.38</v>
      </c>
      <c r="G94" s="9">
        <v>126.5</v>
      </c>
      <c r="H94" s="11">
        <v>2004</v>
      </c>
      <c r="I94" s="11">
        <v>140</v>
      </c>
    </row>
    <row r="95" spans="1:9" x14ac:dyDescent="0.25">
      <c r="A95" s="98"/>
      <c r="B95" s="8" t="s">
        <v>94</v>
      </c>
      <c r="C95" s="11">
        <v>80</v>
      </c>
      <c r="D95" s="9">
        <v>12.44</v>
      </c>
      <c r="E95" s="9">
        <v>12.12</v>
      </c>
      <c r="F95" s="9">
        <v>9.83</v>
      </c>
      <c r="G95" s="9">
        <v>198.14</v>
      </c>
      <c r="H95" s="11">
        <v>2011</v>
      </c>
      <c r="I95" s="11">
        <v>360</v>
      </c>
    </row>
    <row r="96" spans="1:9" x14ac:dyDescent="0.25">
      <c r="A96" s="98"/>
      <c r="B96" s="8" t="s">
        <v>51</v>
      </c>
      <c r="C96" s="11">
        <v>30</v>
      </c>
      <c r="D96" s="9">
        <v>0.62</v>
      </c>
      <c r="E96" s="9">
        <v>1.57</v>
      </c>
      <c r="F96" s="9">
        <v>2.13</v>
      </c>
      <c r="G96" s="9">
        <v>25.14</v>
      </c>
      <c r="H96" s="11">
        <v>2011</v>
      </c>
      <c r="I96" s="11">
        <v>350</v>
      </c>
    </row>
    <row r="97" spans="1:9" x14ac:dyDescent="0.25">
      <c r="A97" s="98"/>
      <c r="B97" s="29" t="s">
        <v>52</v>
      </c>
      <c r="C97" s="11">
        <v>180</v>
      </c>
      <c r="D97" s="39">
        <v>3.71</v>
      </c>
      <c r="E97" s="39">
        <v>6.48</v>
      </c>
      <c r="F97" s="39">
        <v>24.36</v>
      </c>
      <c r="G97" s="39">
        <v>175.33</v>
      </c>
      <c r="H97" s="11">
        <v>2004</v>
      </c>
      <c r="I97" s="11">
        <v>520</v>
      </c>
    </row>
    <row r="98" spans="1:9" x14ac:dyDescent="0.25">
      <c r="A98" s="98"/>
      <c r="B98" s="8" t="s">
        <v>53</v>
      </c>
      <c r="C98" s="11">
        <v>180</v>
      </c>
      <c r="D98" s="9">
        <v>0.27</v>
      </c>
      <c r="E98" s="9">
        <v>0.1</v>
      </c>
      <c r="F98" s="9">
        <v>18.100000000000001</v>
      </c>
      <c r="G98" s="9">
        <v>72.900000000000006</v>
      </c>
      <c r="H98" s="11">
        <v>2004</v>
      </c>
      <c r="I98" s="11">
        <v>638</v>
      </c>
    </row>
    <row r="99" spans="1:9" x14ac:dyDescent="0.25">
      <c r="A99" s="98"/>
      <c r="B99" s="8" t="s">
        <v>74</v>
      </c>
      <c r="C99" s="11">
        <v>50</v>
      </c>
      <c r="D99" s="9">
        <v>3.3</v>
      </c>
      <c r="E99" s="9">
        <v>1.2</v>
      </c>
      <c r="F99" s="9">
        <v>17</v>
      </c>
      <c r="G99" s="9">
        <v>90.6</v>
      </c>
      <c r="H99" s="10" t="s">
        <v>30</v>
      </c>
      <c r="I99" s="9" t="s">
        <v>30</v>
      </c>
    </row>
    <row r="100" spans="1:9" x14ac:dyDescent="0.25">
      <c r="A100" s="98"/>
      <c r="B100" s="8" t="s">
        <v>17</v>
      </c>
      <c r="C100" s="11">
        <v>40</v>
      </c>
      <c r="D100" s="9">
        <v>3</v>
      </c>
      <c r="E100" s="9">
        <v>1.1599999999999999</v>
      </c>
      <c r="F100" s="9">
        <v>20.6</v>
      </c>
      <c r="G100" s="9">
        <v>104.8</v>
      </c>
      <c r="H100" s="10" t="s">
        <v>30</v>
      </c>
      <c r="I100" s="9" t="s">
        <v>30</v>
      </c>
    </row>
    <row r="101" spans="1:9" x14ac:dyDescent="0.25">
      <c r="A101" s="99"/>
      <c r="B101" s="29" t="s">
        <v>149</v>
      </c>
      <c r="C101" s="11" t="s">
        <v>138</v>
      </c>
      <c r="D101" s="9">
        <v>0.8</v>
      </c>
      <c r="E101" s="9">
        <v>0.8</v>
      </c>
      <c r="F101" s="9">
        <v>19.600000000000001</v>
      </c>
      <c r="G101" s="9">
        <v>84</v>
      </c>
      <c r="H101" s="10" t="s">
        <v>30</v>
      </c>
      <c r="I101" s="9" t="s">
        <v>30</v>
      </c>
    </row>
    <row r="102" spans="1:9" x14ac:dyDescent="0.25">
      <c r="A102" s="12" t="s">
        <v>24</v>
      </c>
      <c r="B102" s="13"/>
      <c r="C102" s="20"/>
      <c r="D102" s="21">
        <f>SUM(D93:D101)</f>
        <v>27.380000000000003</v>
      </c>
      <c r="E102" s="21">
        <f t="shared" ref="E102:G102" si="7">SUM(E93:E101)</f>
        <v>28.71</v>
      </c>
      <c r="F102" s="21">
        <f t="shared" si="7"/>
        <v>133.01</v>
      </c>
      <c r="G102" s="21">
        <f t="shared" si="7"/>
        <v>883.41</v>
      </c>
      <c r="H102" s="19"/>
      <c r="I102" s="18"/>
    </row>
    <row r="103" spans="1:9" x14ac:dyDescent="0.25">
      <c r="A103" s="12" t="s">
        <v>54</v>
      </c>
      <c r="B103" s="13"/>
      <c r="C103" s="13"/>
      <c r="D103" s="21">
        <f>D92+D102</f>
        <v>61.95</v>
      </c>
      <c r="E103" s="21">
        <f>E92+E102</f>
        <v>65.569999999999993</v>
      </c>
      <c r="F103" s="21">
        <f>F92+F102</f>
        <v>272.32</v>
      </c>
      <c r="G103" s="21">
        <f>G92+G102</f>
        <v>1928.6899999999996</v>
      </c>
      <c r="H103" s="19"/>
      <c r="I103" s="18"/>
    </row>
    <row r="104" spans="1:9" x14ac:dyDescent="0.25">
      <c r="A104" s="22" t="s">
        <v>55</v>
      </c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02" t="s">
        <v>20</v>
      </c>
      <c r="B105" s="41" t="s">
        <v>81</v>
      </c>
      <c r="C105" s="11">
        <v>250</v>
      </c>
      <c r="D105" s="11">
        <v>10.72</v>
      </c>
      <c r="E105" s="11">
        <v>14.29</v>
      </c>
      <c r="F105" s="9">
        <v>39.409999999999997</v>
      </c>
      <c r="G105" s="9">
        <v>338.51</v>
      </c>
      <c r="H105" s="11">
        <v>2004</v>
      </c>
      <c r="I105" s="11">
        <v>302</v>
      </c>
    </row>
    <row r="106" spans="1:9" x14ac:dyDescent="0.25">
      <c r="A106" s="103"/>
      <c r="B106" s="8" t="s">
        <v>16</v>
      </c>
      <c r="C106" s="11">
        <v>20</v>
      </c>
      <c r="D106" s="9">
        <v>4.63</v>
      </c>
      <c r="E106" s="9">
        <v>5.89</v>
      </c>
      <c r="F106" s="9">
        <v>0</v>
      </c>
      <c r="G106" s="9">
        <v>71.819999999999993</v>
      </c>
      <c r="H106" s="10">
        <v>2004</v>
      </c>
      <c r="I106" s="10">
        <v>97</v>
      </c>
    </row>
    <row r="107" spans="1:9" x14ac:dyDescent="0.25">
      <c r="A107" s="103"/>
      <c r="B107" s="8" t="s">
        <v>17</v>
      </c>
      <c r="C107" s="11">
        <v>40</v>
      </c>
      <c r="D107" s="9">
        <v>3</v>
      </c>
      <c r="E107" s="9">
        <v>1.1599999999999999</v>
      </c>
      <c r="F107" s="9">
        <v>20.6</v>
      </c>
      <c r="G107" s="9">
        <v>104.8</v>
      </c>
      <c r="H107" s="10" t="s">
        <v>30</v>
      </c>
      <c r="I107" s="9" t="s">
        <v>30</v>
      </c>
    </row>
    <row r="108" spans="1:9" x14ac:dyDescent="0.25">
      <c r="A108" s="103"/>
      <c r="B108" s="8" t="s">
        <v>22</v>
      </c>
      <c r="C108" s="11">
        <v>200</v>
      </c>
      <c r="D108" s="9">
        <v>0.1</v>
      </c>
      <c r="E108" s="9">
        <v>0</v>
      </c>
      <c r="F108" s="9">
        <v>10</v>
      </c>
      <c r="G108" s="9">
        <v>43</v>
      </c>
      <c r="H108" s="10">
        <v>2004</v>
      </c>
      <c r="I108" s="10">
        <v>685</v>
      </c>
    </row>
    <row r="109" spans="1:9" x14ac:dyDescent="0.25">
      <c r="A109" s="104"/>
      <c r="B109" s="29" t="s">
        <v>135</v>
      </c>
      <c r="C109" s="11" t="s">
        <v>136</v>
      </c>
      <c r="D109" s="9">
        <v>4.4000000000000004</v>
      </c>
      <c r="E109" s="9">
        <v>4.2</v>
      </c>
      <c r="F109" s="9">
        <v>18.600000000000001</v>
      </c>
      <c r="G109" s="9">
        <v>130</v>
      </c>
      <c r="H109" s="10" t="s">
        <v>30</v>
      </c>
      <c r="I109" s="9" t="s">
        <v>30</v>
      </c>
    </row>
    <row r="110" spans="1:9" x14ac:dyDescent="0.25">
      <c r="A110" s="12" t="s">
        <v>19</v>
      </c>
      <c r="B110" s="13"/>
      <c r="C110" s="20"/>
      <c r="D110" s="20">
        <f>SUM(D105:D109)</f>
        <v>22.85</v>
      </c>
      <c r="E110" s="20">
        <f t="shared" ref="E110:G110" si="8">SUM(E105:E109)</f>
        <v>25.54</v>
      </c>
      <c r="F110" s="20">
        <f t="shared" si="8"/>
        <v>88.609999999999985</v>
      </c>
      <c r="G110" s="20">
        <f t="shared" si="8"/>
        <v>688.13</v>
      </c>
      <c r="H110" s="27"/>
      <c r="I110" s="27"/>
    </row>
    <row r="111" spans="1:9" ht="26.25" x14ac:dyDescent="0.25">
      <c r="A111" s="97" t="s">
        <v>23</v>
      </c>
      <c r="B111" s="23" t="s">
        <v>84</v>
      </c>
      <c r="C111" s="4">
        <v>60</v>
      </c>
      <c r="D111" s="24">
        <v>0.96</v>
      </c>
      <c r="E111" s="24">
        <v>2.76</v>
      </c>
      <c r="F111" s="24">
        <v>6.66</v>
      </c>
      <c r="G111" s="24">
        <v>54</v>
      </c>
      <c r="H111" s="40">
        <v>2004</v>
      </c>
      <c r="I111" s="40" t="s">
        <v>99</v>
      </c>
    </row>
    <row r="112" spans="1:9" x14ac:dyDescent="0.25">
      <c r="A112" s="98"/>
      <c r="B112" s="29" t="s">
        <v>143</v>
      </c>
      <c r="C112" s="11" t="s">
        <v>137</v>
      </c>
      <c r="D112" s="9">
        <v>3.87</v>
      </c>
      <c r="E112" s="9">
        <v>6.87</v>
      </c>
      <c r="F112" s="9">
        <v>15.6</v>
      </c>
      <c r="G112" s="9">
        <v>143.75</v>
      </c>
      <c r="H112" s="10">
        <v>2004</v>
      </c>
      <c r="I112" s="10">
        <v>124</v>
      </c>
    </row>
    <row r="113" spans="1:9" x14ac:dyDescent="0.25">
      <c r="A113" s="98"/>
      <c r="B113" s="8" t="s">
        <v>95</v>
      </c>
      <c r="C113" s="11">
        <v>80</v>
      </c>
      <c r="D113" s="9">
        <v>11.4</v>
      </c>
      <c r="E113" s="9">
        <v>10.210000000000001</v>
      </c>
      <c r="F113" s="9">
        <v>9.6</v>
      </c>
      <c r="G113" s="9">
        <v>171.7</v>
      </c>
      <c r="H113" s="11">
        <v>2004</v>
      </c>
      <c r="I113" s="11">
        <v>498</v>
      </c>
    </row>
    <row r="114" spans="1:9" x14ac:dyDescent="0.25">
      <c r="A114" s="98"/>
      <c r="B114" s="8" t="s">
        <v>58</v>
      </c>
      <c r="C114" s="11">
        <v>30</v>
      </c>
      <c r="D114" s="9">
        <v>0.3</v>
      </c>
      <c r="E114" s="9">
        <v>1.64</v>
      </c>
      <c r="F114" s="9">
        <v>2.17</v>
      </c>
      <c r="G114" s="9">
        <v>20.7</v>
      </c>
      <c r="H114" s="11">
        <v>2004</v>
      </c>
      <c r="I114" s="11">
        <v>593</v>
      </c>
    </row>
    <row r="115" spans="1:9" x14ac:dyDescent="0.25">
      <c r="A115" s="98"/>
      <c r="B115" s="29" t="s">
        <v>61</v>
      </c>
      <c r="C115" s="11">
        <v>200</v>
      </c>
      <c r="D115" s="9">
        <v>6.1</v>
      </c>
      <c r="E115" s="9">
        <v>8.9600000000000009</v>
      </c>
      <c r="F115" s="9">
        <v>41.9</v>
      </c>
      <c r="G115" s="9">
        <v>277.97000000000003</v>
      </c>
      <c r="H115" s="10">
        <v>2004</v>
      </c>
      <c r="I115" s="10">
        <v>297</v>
      </c>
    </row>
    <row r="116" spans="1:9" x14ac:dyDescent="0.25">
      <c r="A116" s="98"/>
      <c r="B116" s="8" t="s">
        <v>62</v>
      </c>
      <c r="C116" s="11">
        <v>180</v>
      </c>
      <c r="D116" s="9">
        <v>0.27</v>
      </c>
      <c r="E116" s="9">
        <v>0.1</v>
      </c>
      <c r="F116" s="9">
        <v>18.100000000000001</v>
      </c>
      <c r="G116" s="9">
        <v>72.900000000000006</v>
      </c>
      <c r="H116" s="11">
        <v>2004</v>
      </c>
      <c r="I116" s="11">
        <v>638</v>
      </c>
    </row>
    <row r="117" spans="1:9" x14ac:dyDescent="0.25">
      <c r="A117" s="98"/>
      <c r="B117" s="8" t="s">
        <v>74</v>
      </c>
      <c r="C117" s="11">
        <v>50</v>
      </c>
      <c r="D117" s="9">
        <v>3.3</v>
      </c>
      <c r="E117" s="9">
        <v>1.2</v>
      </c>
      <c r="F117" s="9">
        <v>17</v>
      </c>
      <c r="G117" s="9">
        <v>90.6</v>
      </c>
      <c r="H117" s="10" t="s">
        <v>30</v>
      </c>
      <c r="I117" s="9" t="s">
        <v>30</v>
      </c>
    </row>
    <row r="118" spans="1:9" x14ac:dyDescent="0.25">
      <c r="A118" s="98"/>
      <c r="B118" s="8" t="s">
        <v>17</v>
      </c>
      <c r="C118" s="11">
        <v>40</v>
      </c>
      <c r="D118" s="9">
        <v>3</v>
      </c>
      <c r="E118" s="9">
        <v>1.1599999999999999</v>
      </c>
      <c r="F118" s="9">
        <v>20.6</v>
      </c>
      <c r="G118" s="9">
        <v>104.8</v>
      </c>
      <c r="H118" s="10" t="s">
        <v>30</v>
      </c>
      <c r="I118" s="9" t="s">
        <v>30</v>
      </c>
    </row>
    <row r="119" spans="1:9" x14ac:dyDescent="0.25">
      <c r="A119" s="99"/>
      <c r="B119" s="29" t="s">
        <v>141</v>
      </c>
      <c r="C119" s="11" t="s">
        <v>138</v>
      </c>
      <c r="D119" s="9">
        <v>5.8</v>
      </c>
      <c r="E119" s="9">
        <v>6.4</v>
      </c>
      <c r="F119" s="9">
        <v>9.4</v>
      </c>
      <c r="G119" s="9">
        <v>120</v>
      </c>
      <c r="H119" s="10" t="s">
        <v>30</v>
      </c>
      <c r="I119" s="9" t="s">
        <v>30</v>
      </c>
    </row>
    <row r="120" spans="1:9" x14ac:dyDescent="0.25">
      <c r="A120" s="12" t="s">
        <v>24</v>
      </c>
      <c r="B120" s="13"/>
      <c r="C120" s="20"/>
      <c r="D120" s="21">
        <f>SUM(D111:D119)</f>
        <v>35</v>
      </c>
      <c r="E120" s="21">
        <f t="shared" ref="E120:G120" si="9">SUM(E111:E119)</f>
        <v>39.299999999999997</v>
      </c>
      <c r="F120" s="21">
        <f t="shared" si="9"/>
        <v>141.03</v>
      </c>
      <c r="G120" s="21">
        <f t="shared" si="9"/>
        <v>1056.42</v>
      </c>
      <c r="H120" s="19"/>
      <c r="I120" s="18"/>
    </row>
    <row r="121" spans="1:9" x14ac:dyDescent="0.25">
      <c r="A121" s="12" t="s">
        <v>56</v>
      </c>
      <c r="B121" s="13"/>
      <c r="C121" s="13"/>
      <c r="D121" s="21">
        <f>D110+D120</f>
        <v>57.85</v>
      </c>
      <c r="E121" s="21">
        <f>E110+E120</f>
        <v>64.84</v>
      </c>
      <c r="F121" s="21">
        <f>F110+F120</f>
        <v>229.64</v>
      </c>
      <c r="G121" s="21">
        <f>G110+G120</f>
        <v>1744.5500000000002</v>
      </c>
      <c r="H121" s="19"/>
      <c r="I121" s="18"/>
    </row>
    <row r="122" spans="1:9" x14ac:dyDescent="0.25">
      <c r="A122" s="22" t="s">
        <v>57</v>
      </c>
      <c r="B122" s="29"/>
      <c r="C122" s="29"/>
      <c r="D122" s="30"/>
      <c r="E122" s="30"/>
      <c r="F122" s="30"/>
      <c r="G122" s="30"/>
      <c r="H122" s="31"/>
      <c r="I122" s="32"/>
    </row>
    <row r="123" spans="1:9" x14ac:dyDescent="0.25">
      <c r="A123" s="102" t="s">
        <v>20</v>
      </c>
      <c r="B123" s="8" t="s">
        <v>41</v>
      </c>
      <c r="C123" s="11">
        <v>200</v>
      </c>
      <c r="D123" s="9">
        <v>17.18</v>
      </c>
      <c r="E123" s="9">
        <v>27.53</v>
      </c>
      <c r="F123" s="9">
        <v>4.6100000000000003</v>
      </c>
      <c r="G123" s="9">
        <v>325.85000000000002</v>
      </c>
      <c r="H123" s="11">
        <v>2004</v>
      </c>
      <c r="I123" s="11">
        <v>340</v>
      </c>
    </row>
    <row r="124" spans="1:9" x14ac:dyDescent="0.25">
      <c r="A124" s="103"/>
      <c r="B124" s="48" t="s">
        <v>134</v>
      </c>
      <c r="C124" s="49">
        <v>10</v>
      </c>
      <c r="D124" s="50">
        <v>0.05</v>
      </c>
      <c r="E124" s="50">
        <v>8.25</v>
      </c>
      <c r="F124" s="50">
        <v>0.08</v>
      </c>
      <c r="G124" s="50">
        <v>74.8</v>
      </c>
      <c r="H124" s="10">
        <v>2013</v>
      </c>
      <c r="I124" s="10">
        <v>487</v>
      </c>
    </row>
    <row r="125" spans="1:9" x14ac:dyDescent="0.25">
      <c r="A125" s="103"/>
      <c r="B125" s="8" t="s">
        <v>17</v>
      </c>
      <c r="C125" s="11">
        <v>40</v>
      </c>
      <c r="D125" s="9">
        <v>3</v>
      </c>
      <c r="E125" s="9">
        <v>1.1599999999999999</v>
      </c>
      <c r="F125" s="9">
        <v>20.6</v>
      </c>
      <c r="G125" s="9">
        <v>104.8</v>
      </c>
      <c r="H125" s="10" t="s">
        <v>30</v>
      </c>
      <c r="I125" s="9" t="s">
        <v>30</v>
      </c>
    </row>
    <row r="126" spans="1:9" x14ac:dyDescent="0.25">
      <c r="A126" s="103"/>
      <c r="B126" s="8" t="s">
        <v>31</v>
      </c>
      <c r="C126" s="11">
        <v>205</v>
      </c>
      <c r="D126" s="9">
        <v>0.1</v>
      </c>
      <c r="E126" s="9">
        <v>0</v>
      </c>
      <c r="F126" s="9">
        <v>10</v>
      </c>
      <c r="G126" s="9">
        <v>43</v>
      </c>
      <c r="H126" s="10">
        <v>2004</v>
      </c>
      <c r="I126" s="10">
        <v>686</v>
      </c>
    </row>
    <row r="127" spans="1:9" x14ac:dyDescent="0.25">
      <c r="A127" s="104"/>
      <c r="B127" s="8" t="s">
        <v>139</v>
      </c>
      <c r="C127" s="11">
        <v>200</v>
      </c>
      <c r="D127" s="9">
        <v>0.6</v>
      </c>
      <c r="E127" s="9">
        <v>0.45</v>
      </c>
      <c r="F127" s="9">
        <v>15.25</v>
      </c>
      <c r="G127" s="9">
        <v>70.5</v>
      </c>
      <c r="H127" s="10" t="s">
        <v>30</v>
      </c>
      <c r="I127" s="10" t="s">
        <v>30</v>
      </c>
    </row>
    <row r="128" spans="1:9" x14ac:dyDescent="0.25">
      <c r="A128" s="12" t="s">
        <v>19</v>
      </c>
      <c r="B128" s="13"/>
      <c r="C128" s="20"/>
      <c r="D128" s="21">
        <f>SUM(D123:D127)</f>
        <v>20.930000000000003</v>
      </c>
      <c r="E128" s="21">
        <f t="shared" ref="E128:G128" si="10">SUM(E123:E127)</f>
        <v>37.39</v>
      </c>
      <c r="F128" s="21">
        <f t="shared" si="10"/>
        <v>50.540000000000006</v>
      </c>
      <c r="G128" s="21">
        <f t="shared" si="10"/>
        <v>618.95000000000005</v>
      </c>
      <c r="H128" s="27"/>
      <c r="I128" s="27"/>
    </row>
    <row r="129" spans="1:9" x14ac:dyDescent="0.25">
      <c r="A129" s="97" t="s">
        <v>23</v>
      </c>
      <c r="B129" s="51" t="s">
        <v>145</v>
      </c>
      <c r="C129" s="4">
        <v>100</v>
      </c>
      <c r="D129" s="24">
        <v>0.9</v>
      </c>
      <c r="E129" s="24">
        <v>5.0999999999999996</v>
      </c>
      <c r="F129" s="24">
        <v>3.6</v>
      </c>
      <c r="G129" s="24">
        <v>64</v>
      </c>
      <c r="H129" s="4">
        <v>2004</v>
      </c>
      <c r="I129" s="4">
        <v>20</v>
      </c>
    </row>
    <row r="130" spans="1:9" x14ac:dyDescent="0.25">
      <c r="A130" s="98"/>
      <c r="B130" s="29" t="s">
        <v>105</v>
      </c>
      <c r="C130" s="11" t="s">
        <v>125</v>
      </c>
      <c r="D130" s="9">
        <v>3.5</v>
      </c>
      <c r="E130" s="9">
        <v>5.5</v>
      </c>
      <c r="F130" s="9">
        <v>12.62</v>
      </c>
      <c r="G130" s="9">
        <v>117.26</v>
      </c>
      <c r="H130" s="11">
        <v>2004</v>
      </c>
      <c r="I130" s="11">
        <v>134</v>
      </c>
    </row>
    <row r="131" spans="1:9" x14ac:dyDescent="0.25">
      <c r="A131" s="98"/>
      <c r="B131" s="8" t="s">
        <v>78</v>
      </c>
      <c r="C131" s="11" t="s">
        <v>122</v>
      </c>
      <c r="D131" s="9">
        <v>14.6</v>
      </c>
      <c r="E131" s="9">
        <v>16.79</v>
      </c>
      <c r="F131" s="9">
        <v>3.89</v>
      </c>
      <c r="G131" s="9">
        <v>221</v>
      </c>
      <c r="H131" s="11">
        <v>2004</v>
      </c>
      <c r="I131" s="11">
        <v>437</v>
      </c>
    </row>
    <row r="132" spans="1:9" x14ac:dyDescent="0.25">
      <c r="A132" s="98"/>
      <c r="B132" s="8" t="s">
        <v>21</v>
      </c>
      <c r="C132" s="11">
        <v>200</v>
      </c>
      <c r="D132" s="9">
        <v>7.13</v>
      </c>
      <c r="E132" s="9">
        <v>6.4</v>
      </c>
      <c r="F132" s="9">
        <v>42.56</v>
      </c>
      <c r="G132" s="9">
        <v>258.02</v>
      </c>
      <c r="H132" s="10">
        <v>2004</v>
      </c>
      <c r="I132" s="10">
        <v>332</v>
      </c>
    </row>
    <row r="133" spans="1:9" x14ac:dyDescent="0.25">
      <c r="A133" s="98"/>
      <c r="B133" s="8" t="s">
        <v>133</v>
      </c>
      <c r="C133" s="11">
        <v>180</v>
      </c>
      <c r="D133" s="11">
        <v>0.18</v>
      </c>
      <c r="E133" s="9">
        <v>0.09</v>
      </c>
      <c r="F133" s="9">
        <v>15.5</v>
      </c>
      <c r="G133" s="9">
        <v>61.2</v>
      </c>
      <c r="H133" s="11">
        <v>2004</v>
      </c>
      <c r="I133" s="11">
        <v>631</v>
      </c>
    </row>
    <row r="134" spans="1:9" x14ac:dyDescent="0.25">
      <c r="A134" s="98"/>
      <c r="B134" s="8" t="s">
        <v>74</v>
      </c>
      <c r="C134" s="11">
        <v>50</v>
      </c>
      <c r="D134" s="9">
        <v>3.3</v>
      </c>
      <c r="E134" s="9">
        <v>1.2</v>
      </c>
      <c r="F134" s="9">
        <v>17</v>
      </c>
      <c r="G134" s="9">
        <v>90.6</v>
      </c>
      <c r="H134" s="10" t="s">
        <v>30</v>
      </c>
      <c r="I134" s="9" t="s">
        <v>30</v>
      </c>
    </row>
    <row r="135" spans="1:9" x14ac:dyDescent="0.25">
      <c r="A135" s="98"/>
      <c r="B135" s="8" t="s">
        <v>17</v>
      </c>
      <c r="C135" s="11">
        <v>40</v>
      </c>
      <c r="D135" s="9">
        <v>3</v>
      </c>
      <c r="E135" s="9">
        <v>1.1599999999999999</v>
      </c>
      <c r="F135" s="9">
        <v>20.6</v>
      </c>
      <c r="G135" s="9">
        <v>104.8</v>
      </c>
      <c r="H135" s="10" t="s">
        <v>30</v>
      </c>
      <c r="I135" s="9" t="s">
        <v>30</v>
      </c>
    </row>
    <row r="136" spans="1:9" x14ac:dyDescent="0.25">
      <c r="A136" s="99"/>
      <c r="B136" s="29" t="s">
        <v>149</v>
      </c>
      <c r="C136" s="11" t="s">
        <v>138</v>
      </c>
      <c r="D136" s="9">
        <v>0.8</v>
      </c>
      <c r="E136" s="9">
        <v>0.8</v>
      </c>
      <c r="F136" s="9">
        <v>19.600000000000001</v>
      </c>
      <c r="G136" s="9">
        <v>84</v>
      </c>
      <c r="H136" s="10" t="s">
        <v>30</v>
      </c>
      <c r="I136" s="9" t="s">
        <v>30</v>
      </c>
    </row>
    <row r="137" spans="1:9" x14ac:dyDescent="0.25">
      <c r="A137" s="12" t="s">
        <v>24</v>
      </c>
      <c r="B137" s="13"/>
      <c r="C137" s="20"/>
      <c r="D137" s="21">
        <f>SUM(D129:D136)</f>
        <v>33.409999999999997</v>
      </c>
      <c r="E137" s="21">
        <f t="shared" ref="E137:G137" si="11">SUM(E129:E136)</f>
        <v>37.04</v>
      </c>
      <c r="F137" s="21">
        <f t="shared" si="11"/>
        <v>135.37</v>
      </c>
      <c r="G137" s="21">
        <f t="shared" si="11"/>
        <v>1000.88</v>
      </c>
      <c r="H137" s="19"/>
      <c r="I137" s="18"/>
    </row>
    <row r="138" spans="1:9" x14ac:dyDescent="0.25">
      <c r="A138" s="12" t="s">
        <v>59</v>
      </c>
      <c r="B138" s="13"/>
      <c r="C138" s="13"/>
      <c r="D138" s="21">
        <f>D128+D137</f>
        <v>54.34</v>
      </c>
      <c r="E138" s="21">
        <f>E128+E137</f>
        <v>74.430000000000007</v>
      </c>
      <c r="F138" s="21">
        <f>F128+F137</f>
        <v>185.91000000000003</v>
      </c>
      <c r="G138" s="21">
        <f>G128+G137</f>
        <v>1619.83</v>
      </c>
      <c r="H138" s="19"/>
      <c r="I138" s="18"/>
    </row>
    <row r="139" spans="1:9" x14ac:dyDescent="0.25">
      <c r="A139" s="22" t="s">
        <v>60</v>
      </c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02" t="s">
        <v>20</v>
      </c>
      <c r="B140" s="29" t="s">
        <v>80</v>
      </c>
      <c r="C140" s="11">
        <v>250</v>
      </c>
      <c r="D140" s="9">
        <v>7</v>
      </c>
      <c r="E140" s="9">
        <v>7.89</v>
      </c>
      <c r="F140" s="9">
        <v>34.44</v>
      </c>
      <c r="G140" s="9">
        <v>230.09</v>
      </c>
      <c r="H140" s="11">
        <v>2004</v>
      </c>
      <c r="I140" s="11">
        <v>297</v>
      </c>
    </row>
    <row r="141" spans="1:9" x14ac:dyDescent="0.25">
      <c r="A141" s="103"/>
      <c r="B141" s="8" t="s">
        <v>16</v>
      </c>
      <c r="C141" s="11">
        <v>20</v>
      </c>
      <c r="D141" s="9">
        <v>4.63</v>
      </c>
      <c r="E141" s="9">
        <v>5.89</v>
      </c>
      <c r="F141" s="9">
        <v>0</v>
      </c>
      <c r="G141" s="9">
        <v>71.819999999999993</v>
      </c>
      <c r="H141" s="10">
        <v>2004</v>
      </c>
      <c r="I141" s="10">
        <v>97</v>
      </c>
    </row>
    <row r="142" spans="1:9" x14ac:dyDescent="0.25">
      <c r="A142" s="103"/>
      <c r="B142" s="48" t="s">
        <v>134</v>
      </c>
      <c r="C142" s="49">
        <v>10</v>
      </c>
      <c r="D142" s="50">
        <v>0.05</v>
      </c>
      <c r="E142" s="50">
        <v>8.25</v>
      </c>
      <c r="F142" s="50">
        <v>0.08</v>
      </c>
      <c r="G142" s="50">
        <v>74.8</v>
      </c>
      <c r="H142" s="10">
        <v>2013</v>
      </c>
      <c r="I142" s="10">
        <v>487</v>
      </c>
    </row>
    <row r="143" spans="1:9" x14ac:dyDescent="0.25">
      <c r="A143" s="103"/>
      <c r="B143" s="8" t="s">
        <v>17</v>
      </c>
      <c r="C143" s="11">
        <v>40</v>
      </c>
      <c r="D143" s="9">
        <v>3</v>
      </c>
      <c r="E143" s="9">
        <v>1.1599999999999999</v>
      </c>
      <c r="F143" s="9">
        <v>20.6</v>
      </c>
      <c r="G143" s="9">
        <v>104.8</v>
      </c>
      <c r="H143" s="10" t="s">
        <v>30</v>
      </c>
      <c r="I143" s="9" t="s">
        <v>30</v>
      </c>
    </row>
    <row r="144" spans="1:9" x14ac:dyDescent="0.25">
      <c r="A144" s="103"/>
      <c r="B144" s="29" t="s">
        <v>18</v>
      </c>
      <c r="C144" s="43">
        <v>180</v>
      </c>
      <c r="D144" s="39">
        <v>2.97</v>
      </c>
      <c r="E144" s="39">
        <v>2.79</v>
      </c>
      <c r="F144" s="39">
        <v>12.2</v>
      </c>
      <c r="G144" s="39">
        <v>84.6</v>
      </c>
      <c r="H144" s="44">
        <v>2004</v>
      </c>
      <c r="I144" s="44">
        <v>693</v>
      </c>
    </row>
    <row r="145" spans="1:9" x14ac:dyDescent="0.25">
      <c r="A145" s="104"/>
      <c r="B145" s="29" t="s">
        <v>135</v>
      </c>
      <c r="C145" s="11" t="s">
        <v>136</v>
      </c>
      <c r="D145" s="9">
        <v>4.4000000000000004</v>
      </c>
      <c r="E145" s="9">
        <v>4.2</v>
      </c>
      <c r="F145" s="9">
        <v>18.600000000000001</v>
      </c>
      <c r="G145" s="9">
        <v>130</v>
      </c>
      <c r="H145" s="10" t="s">
        <v>30</v>
      </c>
      <c r="I145" s="9" t="s">
        <v>30</v>
      </c>
    </row>
    <row r="146" spans="1:9" x14ac:dyDescent="0.25">
      <c r="A146" s="12" t="s">
        <v>19</v>
      </c>
      <c r="B146" s="13"/>
      <c r="C146" s="20"/>
      <c r="D146" s="21">
        <f>SUM(D140:D145)</f>
        <v>22.049999999999997</v>
      </c>
      <c r="E146" s="21">
        <f t="shared" ref="E146:G146" si="12">SUM(E140:E145)</f>
        <v>30.18</v>
      </c>
      <c r="F146" s="21">
        <f t="shared" si="12"/>
        <v>85.919999999999987</v>
      </c>
      <c r="G146" s="21">
        <f t="shared" si="12"/>
        <v>696.11</v>
      </c>
      <c r="H146" s="27"/>
      <c r="I146" s="27"/>
    </row>
    <row r="147" spans="1:9" x14ac:dyDescent="0.25">
      <c r="A147" s="97" t="s">
        <v>23</v>
      </c>
      <c r="B147" s="8" t="s">
        <v>114</v>
      </c>
      <c r="C147" s="11">
        <v>60</v>
      </c>
      <c r="D147" s="9">
        <v>0.36</v>
      </c>
      <c r="E147" s="9">
        <v>0.04</v>
      </c>
      <c r="F147" s="9">
        <v>7.5</v>
      </c>
      <c r="G147" s="9">
        <v>9</v>
      </c>
      <c r="H147" s="11">
        <v>2003</v>
      </c>
      <c r="I147" s="11">
        <v>7</v>
      </c>
    </row>
    <row r="148" spans="1:9" x14ac:dyDescent="0.25">
      <c r="A148" s="98"/>
      <c r="B148" s="8" t="s">
        <v>142</v>
      </c>
      <c r="C148" s="11" t="s">
        <v>137</v>
      </c>
      <c r="D148" s="9">
        <v>4.37</v>
      </c>
      <c r="E148" s="9">
        <v>8.7799999999999994</v>
      </c>
      <c r="F148" s="9">
        <v>15.6</v>
      </c>
      <c r="G148" s="9">
        <v>163.28</v>
      </c>
      <c r="H148" s="11">
        <v>2004</v>
      </c>
      <c r="I148" s="11">
        <v>110</v>
      </c>
    </row>
    <row r="149" spans="1:9" x14ac:dyDescent="0.25">
      <c r="A149" s="98"/>
      <c r="B149" s="29" t="s">
        <v>93</v>
      </c>
      <c r="C149" s="11">
        <v>90</v>
      </c>
      <c r="D149" s="9">
        <v>14.29</v>
      </c>
      <c r="E149" s="9">
        <v>6.58</v>
      </c>
      <c r="F149" s="9">
        <v>7.8</v>
      </c>
      <c r="G149" s="9">
        <v>141.47999999999999</v>
      </c>
      <c r="H149" s="11">
        <v>2004</v>
      </c>
      <c r="I149" s="11">
        <v>390</v>
      </c>
    </row>
    <row r="150" spans="1:9" x14ac:dyDescent="0.25">
      <c r="A150" s="98"/>
      <c r="B150" s="29" t="s">
        <v>52</v>
      </c>
      <c r="C150" s="11">
        <v>180</v>
      </c>
      <c r="D150" s="39">
        <v>3.71</v>
      </c>
      <c r="E150" s="39">
        <v>6.48</v>
      </c>
      <c r="F150" s="39">
        <v>24.36</v>
      </c>
      <c r="G150" s="39">
        <v>175.33</v>
      </c>
      <c r="H150" s="11">
        <v>2004</v>
      </c>
      <c r="I150" s="11">
        <v>520</v>
      </c>
    </row>
    <row r="151" spans="1:9" x14ac:dyDescent="0.25">
      <c r="A151" s="98"/>
      <c r="B151" s="8" t="s">
        <v>31</v>
      </c>
      <c r="C151" s="11" t="s">
        <v>120</v>
      </c>
      <c r="D151" s="9">
        <v>0.1</v>
      </c>
      <c r="E151" s="9">
        <v>0</v>
      </c>
      <c r="F151" s="9">
        <v>10</v>
      </c>
      <c r="G151" s="9">
        <v>43</v>
      </c>
      <c r="H151" s="10">
        <v>2004</v>
      </c>
      <c r="I151" s="10">
        <v>686</v>
      </c>
    </row>
    <row r="152" spans="1:9" x14ac:dyDescent="0.25">
      <c r="A152" s="98"/>
      <c r="B152" s="8" t="s">
        <v>74</v>
      </c>
      <c r="C152" s="11">
        <v>50</v>
      </c>
      <c r="D152" s="9">
        <v>3.3</v>
      </c>
      <c r="E152" s="9">
        <v>1.2</v>
      </c>
      <c r="F152" s="9">
        <v>17</v>
      </c>
      <c r="G152" s="9">
        <v>90.6</v>
      </c>
      <c r="H152" s="10" t="s">
        <v>30</v>
      </c>
      <c r="I152" s="9" t="s">
        <v>30</v>
      </c>
    </row>
    <row r="153" spans="1:9" x14ac:dyDescent="0.25">
      <c r="A153" s="98"/>
      <c r="B153" s="8" t="s">
        <v>17</v>
      </c>
      <c r="C153" s="11">
        <v>40</v>
      </c>
      <c r="D153" s="9">
        <v>3</v>
      </c>
      <c r="E153" s="9">
        <v>1.1599999999999999</v>
      </c>
      <c r="F153" s="9">
        <v>20.6</v>
      </c>
      <c r="G153" s="9">
        <v>104.8</v>
      </c>
      <c r="H153" s="10" t="s">
        <v>30</v>
      </c>
      <c r="I153" s="9" t="s">
        <v>30</v>
      </c>
    </row>
    <row r="154" spans="1:9" x14ac:dyDescent="0.25">
      <c r="A154" s="99"/>
      <c r="B154" s="29" t="s">
        <v>149</v>
      </c>
      <c r="C154" s="11" t="s">
        <v>138</v>
      </c>
      <c r="D154" s="9">
        <v>0.8</v>
      </c>
      <c r="E154" s="9">
        <v>0.8</v>
      </c>
      <c r="F154" s="9">
        <v>19.600000000000001</v>
      </c>
      <c r="G154" s="9">
        <v>84</v>
      </c>
      <c r="H154" s="10" t="s">
        <v>30</v>
      </c>
      <c r="I154" s="9" t="s">
        <v>30</v>
      </c>
    </row>
    <row r="155" spans="1:9" x14ac:dyDescent="0.25">
      <c r="A155" s="12" t="s">
        <v>24</v>
      </c>
      <c r="B155" s="13"/>
      <c r="C155" s="20"/>
      <c r="D155" s="21">
        <f>SUM(D147:D154)</f>
        <v>29.930000000000003</v>
      </c>
      <c r="E155" s="21">
        <f t="shared" ref="E155:G155" si="13">SUM(E147:E154)</f>
        <v>25.04</v>
      </c>
      <c r="F155" s="21">
        <f t="shared" si="13"/>
        <v>122.46000000000001</v>
      </c>
      <c r="G155" s="21">
        <f t="shared" si="13"/>
        <v>811.49</v>
      </c>
      <c r="H155" s="19"/>
      <c r="I155" s="18"/>
    </row>
    <row r="156" spans="1:9" x14ac:dyDescent="0.25">
      <c r="A156" s="12" t="s">
        <v>64</v>
      </c>
      <c r="B156" s="13"/>
      <c r="C156" s="13"/>
      <c r="D156" s="21">
        <f>D146+D155</f>
        <v>51.980000000000004</v>
      </c>
      <c r="E156" s="21">
        <f>E146+E155</f>
        <v>55.22</v>
      </c>
      <c r="F156" s="21">
        <f>F146+F155</f>
        <v>208.38</v>
      </c>
      <c r="G156" s="21">
        <f>G146+G155</f>
        <v>1507.6</v>
      </c>
      <c r="H156" s="19"/>
      <c r="I156" s="18"/>
    </row>
    <row r="157" spans="1:9" x14ac:dyDescent="0.25">
      <c r="A157" s="22" t="s">
        <v>63</v>
      </c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97" t="s">
        <v>20</v>
      </c>
      <c r="B158" s="8" t="s">
        <v>67</v>
      </c>
      <c r="C158" s="11">
        <v>200</v>
      </c>
      <c r="D158" s="9">
        <v>34.049999999999997</v>
      </c>
      <c r="E158" s="9">
        <v>21.41</v>
      </c>
      <c r="F158" s="9">
        <v>33.25</v>
      </c>
      <c r="G158" s="9">
        <v>462.57</v>
      </c>
      <c r="H158" s="11">
        <v>2021</v>
      </c>
      <c r="I158" s="11" t="s">
        <v>69</v>
      </c>
    </row>
    <row r="159" spans="1:9" x14ac:dyDescent="0.25">
      <c r="A159" s="98"/>
      <c r="B159" s="8" t="s">
        <v>68</v>
      </c>
      <c r="C159" s="11">
        <v>35</v>
      </c>
      <c r="D159" s="9">
        <v>2.8</v>
      </c>
      <c r="E159" s="9">
        <v>2.5</v>
      </c>
      <c r="F159" s="9">
        <v>19.2</v>
      </c>
      <c r="G159" s="9">
        <v>125.4</v>
      </c>
      <c r="H159" s="10" t="s">
        <v>30</v>
      </c>
      <c r="I159" s="10" t="s">
        <v>30</v>
      </c>
    </row>
    <row r="160" spans="1:9" x14ac:dyDescent="0.25">
      <c r="A160" s="98"/>
      <c r="B160" s="48" t="s">
        <v>134</v>
      </c>
      <c r="C160" s="49">
        <v>10</v>
      </c>
      <c r="D160" s="50">
        <v>0.05</v>
      </c>
      <c r="E160" s="50">
        <v>8.25</v>
      </c>
      <c r="F160" s="50">
        <v>0.08</v>
      </c>
      <c r="G160" s="50">
        <v>74.8</v>
      </c>
      <c r="H160" s="10">
        <v>2013</v>
      </c>
      <c r="I160" s="10">
        <v>487</v>
      </c>
    </row>
    <row r="161" spans="1:9" x14ac:dyDescent="0.25">
      <c r="A161" s="98"/>
      <c r="B161" s="8" t="s">
        <v>17</v>
      </c>
      <c r="C161" s="11">
        <v>40</v>
      </c>
      <c r="D161" s="9">
        <v>3</v>
      </c>
      <c r="E161" s="9">
        <v>1.1599999999999999</v>
      </c>
      <c r="F161" s="9">
        <v>20.6</v>
      </c>
      <c r="G161" s="9">
        <v>104.8</v>
      </c>
      <c r="H161" s="10" t="s">
        <v>30</v>
      </c>
      <c r="I161" s="9" t="s">
        <v>30</v>
      </c>
    </row>
    <row r="162" spans="1:9" x14ac:dyDescent="0.25">
      <c r="A162" s="98"/>
      <c r="B162" s="8" t="s">
        <v>22</v>
      </c>
      <c r="C162" s="11">
        <v>200</v>
      </c>
      <c r="D162" s="9">
        <v>0.1</v>
      </c>
      <c r="E162" s="9">
        <v>0</v>
      </c>
      <c r="F162" s="9">
        <v>10</v>
      </c>
      <c r="G162" s="9">
        <v>43</v>
      </c>
      <c r="H162" s="10">
        <v>2004</v>
      </c>
      <c r="I162" s="10">
        <v>685</v>
      </c>
    </row>
    <row r="163" spans="1:9" x14ac:dyDescent="0.25">
      <c r="A163" s="99"/>
      <c r="B163" s="8" t="s">
        <v>103</v>
      </c>
      <c r="C163" s="11">
        <v>250</v>
      </c>
      <c r="D163" s="9">
        <v>1</v>
      </c>
      <c r="E163" s="9">
        <v>0.75</v>
      </c>
      <c r="F163" s="9">
        <v>25.5</v>
      </c>
      <c r="G163" s="9">
        <v>130.5</v>
      </c>
      <c r="H163" s="10" t="s">
        <v>30</v>
      </c>
      <c r="I163" s="10" t="s">
        <v>30</v>
      </c>
    </row>
    <row r="164" spans="1:9" x14ac:dyDescent="0.25">
      <c r="A164" s="12" t="s">
        <v>19</v>
      </c>
      <c r="B164" s="13"/>
      <c r="C164" s="20"/>
      <c r="D164" s="21">
        <f>SUM(D158:D163)</f>
        <v>40.999999999999993</v>
      </c>
      <c r="E164" s="21">
        <f t="shared" ref="E164:G164" si="14">SUM(E158:E163)</f>
        <v>34.069999999999993</v>
      </c>
      <c r="F164" s="21">
        <f t="shared" si="14"/>
        <v>108.63</v>
      </c>
      <c r="G164" s="21">
        <f t="shared" si="14"/>
        <v>941.06999999999994</v>
      </c>
      <c r="H164" s="27"/>
      <c r="I164" s="27"/>
    </row>
    <row r="165" spans="1:9" x14ac:dyDescent="0.25">
      <c r="A165" s="97" t="s">
        <v>23</v>
      </c>
      <c r="B165" s="8" t="s">
        <v>127</v>
      </c>
      <c r="C165" s="11">
        <v>100</v>
      </c>
      <c r="D165" s="9">
        <v>1.5</v>
      </c>
      <c r="E165" s="9">
        <v>5.51</v>
      </c>
      <c r="F165" s="9">
        <v>8.42</v>
      </c>
      <c r="G165" s="9">
        <v>89.18</v>
      </c>
      <c r="H165" s="11">
        <v>2003</v>
      </c>
      <c r="I165" s="11">
        <v>64</v>
      </c>
    </row>
    <row r="166" spans="1:9" x14ac:dyDescent="0.25">
      <c r="A166" s="98"/>
      <c r="B166" s="8" t="s">
        <v>43</v>
      </c>
      <c r="C166" s="11" t="s">
        <v>146</v>
      </c>
      <c r="D166" s="9">
        <v>5.27</v>
      </c>
      <c r="E166" s="9">
        <v>4.62</v>
      </c>
      <c r="F166" s="9">
        <v>28.5</v>
      </c>
      <c r="G166" s="9">
        <v>181.5</v>
      </c>
      <c r="H166" s="11">
        <v>2004</v>
      </c>
      <c r="I166" s="11">
        <v>139</v>
      </c>
    </row>
    <row r="167" spans="1:9" x14ac:dyDescent="0.25">
      <c r="A167" s="98"/>
      <c r="B167" s="8" t="s">
        <v>112</v>
      </c>
      <c r="C167" s="11" t="s">
        <v>122</v>
      </c>
      <c r="D167" s="9">
        <v>11.8</v>
      </c>
      <c r="E167" s="9">
        <v>10.8</v>
      </c>
      <c r="F167" s="9">
        <v>2.94</v>
      </c>
      <c r="G167" s="9">
        <v>156</v>
      </c>
      <c r="H167" s="11">
        <v>2011</v>
      </c>
      <c r="I167" s="11">
        <v>301</v>
      </c>
    </row>
    <row r="168" spans="1:9" x14ac:dyDescent="0.25">
      <c r="A168" s="98"/>
      <c r="B168" s="29" t="s">
        <v>71</v>
      </c>
      <c r="C168" s="11">
        <v>200</v>
      </c>
      <c r="D168" s="9">
        <v>4.63</v>
      </c>
      <c r="E168" s="9">
        <v>5.07</v>
      </c>
      <c r="F168" s="9">
        <v>47.61</v>
      </c>
      <c r="G168" s="9">
        <v>259.35000000000002</v>
      </c>
      <c r="H168" s="11">
        <v>2004</v>
      </c>
      <c r="I168" s="11">
        <v>511</v>
      </c>
    </row>
    <row r="169" spans="1:9" x14ac:dyDescent="0.25">
      <c r="A169" s="98"/>
      <c r="B169" s="8" t="s">
        <v>38</v>
      </c>
      <c r="C169" s="11">
        <v>180</v>
      </c>
      <c r="D169" s="9">
        <v>0.5</v>
      </c>
      <c r="E169" s="9">
        <v>0.1</v>
      </c>
      <c r="F169" s="9">
        <v>28.1</v>
      </c>
      <c r="G169" s="9">
        <v>109</v>
      </c>
      <c r="H169" s="11">
        <v>2004</v>
      </c>
      <c r="I169" s="11">
        <v>639</v>
      </c>
    </row>
    <row r="170" spans="1:9" x14ac:dyDescent="0.25">
      <c r="A170" s="98"/>
      <c r="B170" s="8" t="s">
        <v>74</v>
      </c>
      <c r="C170" s="11">
        <v>50</v>
      </c>
      <c r="D170" s="9">
        <v>3.3</v>
      </c>
      <c r="E170" s="9">
        <v>1.2</v>
      </c>
      <c r="F170" s="9">
        <v>17</v>
      </c>
      <c r="G170" s="9">
        <v>90.6</v>
      </c>
      <c r="H170" s="10" t="s">
        <v>30</v>
      </c>
      <c r="I170" s="9" t="s">
        <v>30</v>
      </c>
    </row>
    <row r="171" spans="1:9" x14ac:dyDescent="0.25">
      <c r="A171" s="98"/>
      <c r="B171" s="8" t="s">
        <v>17</v>
      </c>
      <c r="C171" s="11">
        <v>40</v>
      </c>
      <c r="D171" s="9">
        <v>3</v>
      </c>
      <c r="E171" s="9">
        <v>1.1599999999999999</v>
      </c>
      <c r="F171" s="9">
        <v>20.6</v>
      </c>
      <c r="G171" s="9">
        <v>104.8</v>
      </c>
      <c r="H171" s="10" t="s">
        <v>30</v>
      </c>
      <c r="I171" s="9" t="s">
        <v>30</v>
      </c>
    </row>
    <row r="172" spans="1:9" x14ac:dyDescent="0.25">
      <c r="A172" s="99"/>
      <c r="B172" s="29" t="s">
        <v>141</v>
      </c>
      <c r="C172" s="11" t="s">
        <v>138</v>
      </c>
      <c r="D172" s="9">
        <v>5.8</v>
      </c>
      <c r="E172" s="9">
        <v>6.4</v>
      </c>
      <c r="F172" s="9">
        <v>9.4</v>
      </c>
      <c r="G172" s="9">
        <v>120</v>
      </c>
      <c r="H172" s="10" t="s">
        <v>30</v>
      </c>
      <c r="I172" s="9" t="s">
        <v>30</v>
      </c>
    </row>
    <row r="173" spans="1:9" x14ac:dyDescent="0.25">
      <c r="A173" s="12" t="s">
        <v>24</v>
      </c>
      <c r="B173" s="13"/>
      <c r="C173" s="20"/>
      <c r="D173" s="21">
        <f>SUM(D165:D172)</f>
        <v>35.799999999999997</v>
      </c>
      <c r="E173" s="21">
        <f t="shared" ref="E173:G173" si="15">SUM(E165:E172)</f>
        <v>34.86</v>
      </c>
      <c r="F173" s="21">
        <f t="shared" si="15"/>
        <v>162.57</v>
      </c>
      <c r="G173" s="21">
        <f t="shared" si="15"/>
        <v>1110.4299999999998</v>
      </c>
      <c r="H173" s="19"/>
      <c r="I173" s="18"/>
    </row>
    <row r="174" spans="1:9" x14ac:dyDescent="0.25">
      <c r="A174" s="12" t="s">
        <v>65</v>
      </c>
      <c r="B174" s="13"/>
      <c r="C174" s="13"/>
      <c r="D174" s="21">
        <f>D164+D173</f>
        <v>76.799999999999983</v>
      </c>
      <c r="E174" s="21">
        <f>E164+E173</f>
        <v>68.929999999999993</v>
      </c>
      <c r="F174" s="21">
        <f>F164+F173</f>
        <v>271.2</v>
      </c>
      <c r="G174" s="21">
        <f>G164+G173</f>
        <v>2051.5</v>
      </c>
      <c r="H174" s="19"/>
      <c r="I174" s="18"/>
    </row>
    <row r="175" spans="1:9" x14ac:dyDescent="0.25">
      <c r="A175" s="22" t="s">
        <v>66</v>
      </c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97" t="s">
        <v>20</v>
      </c>
      <c r="B176" s="41" t="s">
        <v>82</v>
      </c>
      <c r="C176" s="11">
        <v>250</v>
      </c>
      <c r="D176" s="9">
        <v>10.14</v>
      </c>
      <c r="E176" s="9">
        <v>13.69</v>
      </c>
      <c r="F176" s="9">
        <v>53.09</v>
      </c>
      <c r="G176" s="9">
        <v>375.36</v>
      </c>
      <c r="H176" s="11">
        <v>2004</v>
      </c>
      <c r="I176" s="11">
        <v>311</v>
      </c>
    </row>
    <row r="177" spans="1:9" x14ac:dyDescent="0.25">
      <c r="A177" s="98"/>
      <c r="B177" s="8" t="s">
        <v>15</v>
      </c>
      <c r="C177" s="11">
        <v>40</v>
      </c>
      <c r="D177" s="9">
        <v>5.0999999999999996</v>
      </c>
      <c r="E177" s="9">
        <v>4.5999999999999996</v>
      </c>
      <c r="F177" s="9">
        <v>0.3</v>
      </c>
      <c r="G177" s="9">
        <v>63</v>
      </c>
      <c r="H177" s="10">
        <v>2004</v>
      </c>
      <c r="I177" s="10">
        <v>337</v>
      </c>
    </row>
    <row r="178" spans="1:9" x14ac:dyDescent="0.25">
      <c r="A178" s="98"/>
      <c r="B178" s="8" t="s">
        <v>16</v>
      </c>
      <c r="C178" s="11">
        <v>20</v>
      </c>
      <c r="D178" s="9">
        <v>4.63</v>
      </c>
      <c r="E178" s="9">
        <v>5.89</v>
      </c>
      <c r="F178" s="9">
        <v>0</v>
      </c>
      <c r="G178" s="9">
        <v>71.819999999999993</v>
      </c>
      <c r="H178" s="10">
        <v>2004</v>
      </c>
      <c r="I178" s="10">
        <v>97</v>
      </c>
    </row>
    <row r="179" spans="1:9" x14ac:dyDescent="0.25">
      <c r="A179" s="98"/>
      <c r="B179" s="8" t="s">
        <v>17</v>
      </c>
      <c r="C179" s="11">
        <v>40</v>
      </c>
      <c r="D179" s="9">
        <v>3</v>
      </c>
      <c r="E179" s="9">
        <v>1.1599999999999999</v>
      </c>
      <c r="F179" s="9">
        <v>20.6</v>
      </c>
      <c r="G179" s="9">
        <v>104.8</v>
      </c>
      <c r="H179" s="10" t="s">
        <v>30</v>
      </c>
      <c r="I179" s="9" t="s">
        <v>30</v>
      </c>
    </row>
    <row r="180" spans="1:9" x14ac:dyDescent="0.25">
      <c r="A180" s="98"/>
      <c r="B180" s="8" t="s">
        <v>31</v>
      </c>
      <c r="C180" s="11" t="s">
        <v>120</v>
      </c>
      <c r="D180" s="9">
        <v>0.1</v>
      </c>
      <c r="E180" s="9">
        <v>0</v>
      </c>
      <c r="F180" s="9">
        <v>10</v>
      </c>
      <c r="G180" s="9">
        <v>43</v>
      </c>
      <c r="H180" s="10">
        <v>2004</v>
      </c>
      <c r="I180" s="10">
        <v>686</v>
      </c>
    </row>
    <row r="181" spans="1:9" x14ac:dyDescent="0.25">
      <c r="A181" s="99"/>
      <c r="B181" s="29" t="s">
        <v>135</v>
      </c>
      <c r="C181" s="11" t="s">
        <v>136</v>
      </c>
      <c r="D181" s="9">
        <v>4.4000000000000004</v>
      </c>
      <c r="E181" s="9">
        <v>4.2</v>
      </c>
      <c r="F181" s="9">
        <v>18.600000000000001</v>
      </c>
      <c r="G181" s="9">
        <v>130</v>
      </c>
      <c r="H181" s="10" t="s">
        <v>30</v>
      </c>
      <c r="I181" s="9" t="s">
        <v>30</v>
      </c>
    </row>
    <row r="182" spans="1:9" x14ac:dyDescent="0.25">
      <c r="A182" s="12" t="s">
        <v>19</v>
      </c>
      <c r="B182" s="13"/>
      <c r="C182" s="20"/>
      <c r="D182" s="21">
        <f>SUM(D176:D181)</f>
        <v>27.370000000000005</v>
      </c>
      <c r="E182" s="21">
        <f t="shared" ref="E182:G182" si="16">SUM(E176:E181)</f>
        <v>29.54</v>
      </c>
      <c r="F182" s="21">
        <f t="shared" si="16"/>
        <v>102.59</v>
      </c>
      <c r="G182" s="21">
        <f t="shared" si="16"/>
        <v>787.98</v>
      </c>
      <c r="H182" s="27"/>
      <c r="I182" s="27"/>
    </row>
    <row r="183" spans="1:9" ht="26.25" x14ac:dyDescent="0.25">
      <c r="A183" s="97" t="s">
        <v>23</v>
      </c>
      <c r="B183" s="42" t="s">
        <v>73</v>
      </c>
      <c r="C183" s="4">
        <v>100</v>
      </c>
      <c r="D183" s="24">
        <v>1.6</v>
      </c>
      <c r="E183" s="24">
        <v>5</v>
      </c>
      <c r="F183" s="24">
        <v>7.62</v>
      </c>
      <c r="G183" s="24">
        <v>83.17</v>
      </c>
      <c r="H183" s="4">
        <v>2004</v>
      </c>
      <c r="I183" s="4">
        <v>45</v>
      </c>
    </row>
    <row r="184" spans="1:9" x14ac:dyDescent="0.25">
      <c r="A184" s="98"/>
      <c r="B184" s="29" t="s">
        <v>147</v>
      </c>
      <c r="C184" s="11" t="s">
        <v>148</v>
      </c>
      <c r="D184" s="9">
        <v>3</v>
      </c>
      <c r="E184" s="9">
        <v>5.25</v>
      </c>
      <c r="F184" s="9">
        <v>16.38</v>
      </c>
      <c r="G184" s="9">
        <v>126.5</v>
      </c>
      <c r="H184" s="11">
        <v>2004</v>
      </c>
      <c r="I184" s="11">
        <v>140</v>
      </c>
    </row>
    <row r="185" spans="1:9" x14ac:dyDescent="0.25">
      <c r="A185" s="98"/>
      <c r="B185" s="28" t="s">
        <v>106</v>
      </c>
      <c r="C185" s="11">
        <v>220</v>
      </c>
      <c r="D185" s="9">
        <v>13.68</v>
      </c>
      <c r="E185" s="9">
        <v>15.6</v>
      </c>
      <c r="F185" s="9">
        <v>18.399999999999999</v>
      </c>
      <c r="G185" s="9">
        <v>276.60000000000002</v>
      </c>
      <c r="H185" s="11">
        <v>2004</v>
      </c>
      <c r="I185" s="11">
        <v>436</v>
      </c>
    </row>
    <row r="186" spans="1:9" x14ac:dyDescent="0.25">
      <c r="A186" s="98"/>
      <c r="B186" s="8" t="s">
        <v>53</v>
      </c>
      <c r="C186" s="11">
        <v>180</v>
      </c>
      <c r="D186" s="9">
        <v>0.27</v>
      </c>
      <c r="E186" s="9">
        <v>0.1</v>
      </c>
      <c r="F186" s="9">
        <v>18.100000000000001</v>
      </c>
      <c r="G186" s="9">
        <v>72.900000000000006</v>
      </c>
      <c r="H186" s="11">
        <v>2004</v>
      </c>
      <c r="I186" s="11">
        <v>638</v>
      </c>
    </row>
    <row r="187" spans="1:9" x14ac:dyDescent="0.25">
      <c r="A187" s="98"/>
      <c r="B187" s="8" t="s">
        <v>74</v>
      </c>
      <c r="C187" s="11">
        <v>50</v>
      </c>
      <c r="D187" s="9">
        <v>3.3</v>
      </c>
      <c r="E187" s="9">
        <v>1.2</v>
      </c>
      <c r="F187" s="9">
        <v>17</v>
      </c>
      <c r="G187" s="9">
        <v>90.6</v>
      </c>
      <c r="H187" s="10" t="s">
        <v>30</v>
      </c>
      <c r="I187" s="9" t="s">
        <v>30</v>
      </c>
    </row>
    <row r="188" spans="1:9" x14ac:dyDescent="0.25">
      <c r="A188" s="98"/>
      <c r="B188" s="8" t="s">
        <v>17</v>
      </c>
      <c r="C188" s="11">
        <v>40</v>
      </c>
      <c r="D188" s="9">
        <v>3</v>
      </c>
      <c r="E188" s="9">
        <v>1.1599999999999999</v>
      </c>
      <c r="F188" s="9">
        <v>20.6</v>
      </c>
      <c r="G188" s="9">
        <v>104.8</v>
      </c>
      <c r="H188" s="10" t="s">
        <v>30</v>
      </c>
      <c r="I188" s="9" t="s">
        <v>30</v>
      </c>
    </row>
    <row r="189" spans="1:9" x14ac:dyDescent="0.25">
      <c r="A189" s="99"/>
      <c r="B189" s="29" t="s">
        <v>149</v>
      </c>
      <c r="C189" s="11" t="s">
        <v>138</v>
      </c>
      <c r="D189" s="9">
        <v>0.8</v>
      </c>
      <c r="E189" s="9">
        <v>0.8</v>
      </c>
      <c r="F189" s="9">
        <v>19.600000000000001</v>
      </c>
      <c r="G189" s="9">
        <v>84</v>
      </c>
      <c r="H189" s="10" t="s">
        <v>30</v>
      </c>
      <c r="I189" s="9" t="s">
        <v>30</v>
      </c>
    </row>
    <row r="190" spans="1:9" x14ac:dyDescent="0.25">
      <c r="A190" s="12" t="s">
        <v>24</v>
      </c>
      <c r="B190" s="13"/>
      <c r="C190" s="20"/>
      <c r="D190" s="21">
        <f>SUM(D183:D189)</f>
        <v>25.650000000000002</v>
      </c>
      <c r="E190" s="21">
        <f t="shared" ref="E190:G190" si="17">SUM(E183:E189)</f>
        <v>29.110000000000003</v>
      </c>
      <c r="F190" s="21">
        <f t="shared" si="17"/>
        <v>117.69999999999999</v>
      </c>
      <c r="G190" s="21">
        <f t="shared" si="17"/>
        <v>838.57</v>
      </c>
      <c r="H190" s="19"/>
      <c r="I190" s="18"/>
    </row>
    <row r="191" spans="1:9" x14ac:dyDescent="0.25">
      <c r="A191" s="12" t="s">
        <v>70</v>
      </c>
      <c r="B191" s="13"/>
      <c r="C191" s="13"/>
      <c r="D191" s="21">
        <f>D182+D190</f>
        <v>53.02000000000001</v>
      </c>
      <c r="E191" s="21">
        <f>E182+E190</f>
        <v>58.650000000000006</v>
      </c>
      <c r="F191" s="21">
        <f>F182+F190</f>
        <v>220.29</v>
      </c>
      <c r="G191" s="21">
        <f>G182+G190</f>
        <v>1626.5500000000002</v>
      </c>
      <c r="H191" s="19"/>
      <c r="I191" s="18"/>
    </row>
    <row r="192" spans="1:9" x14ac:dyDescent="0.25">
      <c r="A192" s="12" t="s">
        <v>131</v>
      </c>
      <c r="B192" s="6"/>
      <c r="C192" s="6"/>
      <c r="D192" s="21">
        <f>D29+D47+D65+D84+D103+D138+D156+D174+D191+D121</f>
        <v>590.01</v>
      </c>
      <c r="E192" s="21">
        <f>E29+E47+E65+E84+E103+E138+E156+E174+E191+E121</f>
        <v>646.87</v>
      </c>
      <c r="F192" s="21">
        <f>F29+F47+F65+F84+F103+F138+F156+F174+F191+F121</f>
        <v>2277.75</v>
      </c>
      <c r="G192" s="21">
        <f>G29+G47+G65+G84+G103+G138+G156+G174+G191+G121</f>
        <v>17318.62</v>
      </c>
      <c r="H192" s="6"/>
      <c r="I192" s="6"/>
    </row>
    <row r="193" spans="1:16" ht="26.25" x14ac:dyDescent="0.25">
      <c r="A193" s="38" t="s">
        <v>132</v>
      </c>
      <c r="B193" s="36"/>
      <c r="C193" s="6"/>
      <c r="D193" s="37">
        <f>D192/10</f>
        <v>59.000999999999998</v>
      </c>
      <c r="E193" s="37">
        <f t="shared" ref="E193:G193" si="18">E192/10</f>
        <v>64.686999999999998</v>
      </c>
      <c r="F193" s="37">
        <f t="shared" si="18"/>
        <v>227.77500000000001</v>
      </c>
      <c r="G193" s="37">
        <f t="shared" si="18"/>
        <v>1731.8619999999999</v>
      </c>
      <c r="H193" s="6"/>
      <c r="I193" s="6"/>
    </row>
    <row r="194" spans="1:16" ht="15.75" x14ac:dyDescent="0.25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</row>
    <row r="195" spans="1:16" x14ac:dyDescent="0.25">
      <c r="A195" s="101" t="s">
        <v>85</v>
      </c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</row>
    <row r="196" spans="1:16" x14ac:dyDescent="0.25">
      <c r="A196" s="94" t="s">
        <v>91</v>
      </c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1:16" x14ac:dyDescent="0.25">
      <c r="A197" s="94" t="s">
        <v>92</v>
      </c>
      <c r="B197" s="9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</row>
    <row r="198" spans="1:16" x14ac:dyDescent="0.25">
      <c r="A198" s="94" t="s">
        <v>86</v>
      </c>
      <c r="B198" s="94"/>
      <c r="C198" s="94"/>
      <c r="D198" s="94"/>
      <c r="E198" s="94"/>
      <c r="F198" s="94"/>
      <c r="G198" s="94"/>
      <c r="H198" s="94"/>
      <c r="I198" s="94"/>
      <c r="J198" s="54"/>
      <c r="K198" s="54"/>
      <c r="L198" s="54"/>
      <c r="M198" s="54"/>
      <c r="N198" s="54"/>
      <c r="O198" s="54"/>
      <c r="P198" s="54"/>
    </row>
    <row r="199" spans="1:16" x14ac:dyDescent="0.25">
      <c r="A199" s="54" t="s">
        <v>87</v>
      </c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</row>
    <row r="200" spans="1:16" x14ac:dyDescent="0.25">
      <c r="A200" s="54" t="s">
        <v>88</v>
      </c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</row>
    <row r="201" spans="1:16" x14ac:dyDescent="0.25">
      <c r="A201" s="94" t="s">
        <v>89</v>
      </c>
      <c r="B201" s="94"/>
      <c r="C201" s="94"/>
      <c r="D201" s="94"/>
      <c r="E201" s="94"/>
      <c r="F201" s="94"/>
      <c r="G201" s="94"/>
      <c r="H201" s="94"/>
      <c r="I201" s="94"/>
      <c r="J201" s="54"/>
      <c r="K201" s="54"/>
      <c r="L201" s="54"/>
      <c r="M201" s="54"/>
      <c r="N201" s="54"/>
      <c r="O201" s="54"/>
      <c r="P201" s="54"/>
    </row>
    <row r="202" spans="1:16" x14ac:dyDescent="0.25">
      <c r="A202" s="94" t="s">
        <v>90</v>
      </c>
      <c r="B202" s="94"/>
      <c r="C202" s="94"/>
      <c r="D202" s="94"/>
      <c r="E202" s="94"/>
      <c r="F202" s="94"/>
      <c r="G202" s="94"/>
      <c r="H202" s="94"/>
      <c r="I202" s="94"/>
    </row>
    <row r="204" spans="1:16" x14ac:dyDescent="0.25">
      <c r="A204" s="93" t="s">
        <v>115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</row>
  </sheetData>
  <mergeCells count="41">
    <mergeCell ref="A197:B197"/>
    <mergeCell ref="A198:I198"/>
    <mergeCell ref="A201:I201"/>
    <mergeCell ref="A202:I202"/>
    <mergeCell ref="A204:K204"/>
    <mergeCell ref="A86:A91"/>
    <mergeCell ref="A93:A101"/>
    <mergeCell ref="A196:P196"/>
    <mergeCell ref="A123:A127"/>
    <mergeCell ref="A129:A136"/>
    <mergeCell ref="A140:A145"/>
    <mergeCell ref="A147:A154"/>
    <mergeCell ref="A158:A163"/>
    <mergeCell ref="A165:A172"/>
    <mergeCell ref="A176:A181"/>
    <mergeCell ref="A183:A189"/>
    <mergeCell ref="A194:P194"/>
    <mergeCell ref="A195:P195"/>
    <mergeCell ref="A105:A109"/>
    <mergeCell ref="A111:A119"/>
    <mergeCell ref="A22:A27"/>
    <mergeCell ref="A31:A36"/>
    <mergeCell ref="A38:A45"/>
    <mergeCell ref="G12:G13"/>
    <mergeCell ref="H12:H13"/>
    <mergeCell ref="A56:A63"/>
    <mergeCell ref="A67:A72"/>
    <mergeCell ref="A74:A82"/>
    <mergeCell ref="A7:I10"/>
    <mergeCell ref="A2:B2"/>
    <mergeCell ref="F2:I2"/>
    <mergeCell ref="F4:H4"/>
    <mergeCell ref="A5:B5"/>
    <mergeCell ref="E5:H5"/>
    <mergeCell ref="A49:A54"/>
    <mergeCell ref="A12:A13"/>
    <mergeCell ref="B12:B13"/>
    <mergeCell ref="C12:C13"/>
    <mergeCell ref="D12:F12"/>
    <mergeCell ref="I12:I13"/>
    <mergeCell ref="A16:A20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rowBreaks count="4" manualBreakCount="4">
    <brk id="73" max="16383" man="1"/>
    <brk id="110" max="16383" man="1"/>
    <brk id="146" max="16383" man="1"/>
    <brk id="18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7-11 лет</vt:lpstr>
      <vt:lpstr>125,00</vt:lpstr>
      <vt:lpstr>лист</vt:lpstr>
      <vt:lpstr>лист1</vt:lpstr>
      <vt:lpstr>186,00</vt:lpstr>
      <vt:lpstr>'125,00'!Область_печати</vt:lpstr>
      <vt:lpstr>'186,00'!Область_печати</vt:lpstr>
      <vt:lpstr>'7-11 лет'!Область_печати</vt:lpstr>
      <vt:lpstr>лист!Область_печати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2022-01-24T10:27:42Z</cp:lastPrinted>
  <dcterms:created xsi:type="dcterms:W3CDTF">2021-07-28T13:15:04Z</dcterms:created>
  <dcterms:modified xsi:type="dcterms:W3CDTF">2023-04-13T10:12:00Z</dcterms:modified>
</cp:coreProperties>
</file>